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15" yWindow="465" windowWidth="24240" windowHeight="13740" activeTab="3"/>
  </bookViews>
  <sheets>
    <sheet name="Intro" sheetId="1" r:id="rId1"/>
    <sheet name="Prelim" sheetId="2" r:id="rId2"/>
    <sheet name="Novice" sheetId="3" r:id="rId3"/>
    <sheet name="Elementary" sheetId="4" r:id="rId4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4"/>
  <c r="P16"/>
  <c r="P15"/>
  <c r="P12"/>
  <c r="P14"/>
  <c r="P11"/>
  <c r="P26" i="3"/>
  <c r="P30"/>
  <c r="P34"/>
  <c r="P19"/>
  <c r="P36"/>
  <c r="D18"/>
  <c r="P18"/>
  <c r="D13"/>
  <c r="P13"/>
  <c r="P33"/>
  <c r="P29"/>
  <c r="M20"/>
  <c r="P20"/>
  <c r="P25"/>
  <c r="P41"/>
  <c r="P40"/>
  <c r="P38"/>
  <c r="P12"/>
  <c r="P24"/>
  <c r="P37"/>
  <c r="P17"/>
  <c r="P32"/>
  <c r="P28"/>
  <c r="P23"/>
  <c r="P14"/>
  <c r="H16"/>
  <c r="P16"/>
  <c r="F27"/>
  <c r="P27"/>
  <c r="P39"/>
  <c r="F22"/>
  <c r="P22"/>
  <c r="P35"/>
  <c r="P31"/>
  <c r="P21"/>
  <c r="F15"/>
  <c r="P15"/>
  <c r="P11"/>
  <c r="P41" i="2"/>
  <c r="N20"/>
  <c r="P20"/>
  <c r="N18"/>
  <c r="P18"/>
  <c r="L17"/>
  <c r="P17"/>
  <c r="K11"/>
  <c r="L11"/>
  <c r="P11"/>
  <c r="P52"/>
  <c r="P40"/>
  <c r="P16"/>
  <c r="P73"/>
  <c r="P61"/>
  <c r="P51"/>
  <c r="D72"/>
  <c r="P72"/>
  <c r="P89"/>
  <c r="P88"/>
  <c r="P78"/>
  <c r="P71"/>
  <c r="P67"/>
  <c r="P60"/>
  <c r="P50"/>
  <c r="D13"/>
  <c r="P13"/>
  <c r="P87"/>
  <c r="P86"/>
  <c r="P77"/>
  <c r="P70"/>
  <c r="P59"/>
  <c r="P49"/>
  <c r="P39"/>
  <c r="P38"/>
  <c r="P37"/>
  <c r="P85"/>
  <c r="M48"/>
  <c r="P48"/>
  <c r="P84"/>
  <c r="P76"/>
  <c r="M66"/>
  <c r="P66"/>
  <c r="M47"/>
  <c r="P47"/>
  <c r="M15"/>
  <c r="P15"/>
  <c r="P58"/>
  <c r="P36"/>
  <c r="J57"/>
  <c r="P57"/>
  <c r="P69"/>
  <c r="P65"/>
  <c r="J25"/>
  <c r="P25"/>
  <c r="J19"/>
  <c r="P19"/>
  <c r="P35"/>
  <c r="P83"/>
  <c r="P82"/>
  <c r="P81"/>
  <c r="P80"/>
  <c r="P75"/>
  <c r="P29"/>
  <c r="P64"/>
  <c r="P56"/>
  <c r="P46"/>
  <c r="P34"/>
  <c r="P55"/>
  <c r="P28"/>
  <c r="H23"/>
  <c r="P23"/>
  <c r="P54"/>
  <c r="P53"/>
  <c r="P45"/>
  <c r="P33"/>
  <c r="P32"/>
  <c r="H14"/>
  <c r="P14"/>
  <c r="P31"/>
  <c r="F44"/>
  <c r="P44"/>
  <c r="F27"/>
  <c r="P27"/>
  <c r="P63"/>
  <c r="P24"/>
  <c r="P43"/>
  <c r="P30"/>
  <c r="P79"/>
  <c r="E62"/>
  <c r="P62"/>
  <c r="E12"/>
  <c r="M12"/>
  <c r="P12"/>
  <c r="P74"/>
  <c r="P68"/>
  <c r="E22"/>
  <c r="P22"/>
  <c r="P42"/>
  <c r="E21"/>
  <c r="P21"/>
  <c r="P26"/>
  <c r="P33" i="1"/>
  <c r="P22"/>
  <c r="P23"/>
  <c r="P26"/>
  <c r="P31"/>
  <c r="P17"/>
  <c r="P27"/>
  <c r="P21"/>
  <c r="P20"/>
  <c r="P25"/>
  <c r="P16"/>
  <c r="P36"/>
  <c r="P19"/>
  <c r="P12"/>
  <c r="P32"/>
  <c r="P11"/>
  <c r="P24"/>
  <c r="P18"/>
  <c r="P14"/>
  <c r="P13"/>
  <c r="P15"/>
  <c r="P29"/>
  <c r="P28"/>
  <c r="P35"/>
  <c r="P34"/>
  <c r="P30"/>
</calcChain>
</file>

<file path=xl/sharedStrings.xml><?xml version="1.0" encoding="utf-8"?>
<sst xmlns="http://schemas.openxmlformats.org/spreadsheetml/2006/main" count="308" uniqueCount="230">
  <si>
    <t>Looby Marsden</t>
  </si>
  <si>
    <t>Dibs</t>
  </si>
  <si>
    <t>Terena Sage</t>
  </si>
  <si>
    <t>Pembroke Star Struck</t>
  </si>
  <si>
    <t>Liz Lukins</t>
  </si>
  <si>
    <t>Diamond Dawn</t>
  </si>
  <si>
    <t>Sally Willmott</t>
  </si>
  <si>
    <t>Jazzie</t>
  </si>
  <si>
    <t>Sue McCullagh</t>
  </si>
  <si>
    <t>Cappy</t>
  </si>
  <si>
    <t>Julie Glynn</t>
  </si>
  <si>
    <t>Brian Boru 111</t>
  </si>
  <si>
    <t>Emma Wood</t>
  </si>
  <si>
    <t>Coco</t>
  </si>
  <si>
    <t>Kelly Haupt</t>
  </si>
  <si>
    <t>Commisaris</t>
  </si>
  <si>
    <t>Samantha Quirke</t>
  </si>
  <si>
    <t>Karnarth Daisy Duke</t>
  </si>
  <si>
    <t>Lynne Lidbury</t>
  </si>
  <si>
    <t>Vazaria</t>
  </si>
  <si>
    <t>Lesley Heaton</t>
  </si>
  <si>
    <t>Romanee</t>
  </si>
  <si>
    <t>Kaitlin Woods</t>
  </si>
  <si>
    <t>Black Jack Vincou</t>
  </si>
  <si>
    <t>Melissa Cooper</t>
  </si>
  <si>
    <t>Whipcord</t>
  </si>
  <si>
    <t>Ellie Preston</t>
  </si>
  <si>
    <t>Scarlet</t>
  </si>
  <si>
    <t>Anna Thomas</t>
  </si>
  <si>
    <t>Peggy Toogood</t>
  </si>
  <si>
    <t>Melissa Fitzgerald</t>
  </si>
  <si>
    <t>Katie Parker</t>
  </si>
  <si>
    <t>Loughill Fizz</t>
  </si>
  <si>
    <t>Clevedon's Bobby</t>
  </si>
  <si>
    <t>Jennifer Molton</t>
  </si>
  <si>
    <t>Woodview Smoke</t>
  </si>
  <si>
    <t>Joanne Dullea</t>
  </si>
  <si>
    <t>Jupitus</t>
  </si>
  <si>
    <t>Sharon Andrews</t>
  </si>
  <si>
    <t>Simba</t>
  </si>
  <si>
    <t>Wendy Elliott</t>
  </si>
  <si>
    <t>Shoo-In</t>
  </si>
  <si>
    <t>Amy Parfitt</t>
  </si>
  <si>
    <t>April Shower</t>
  </si>
  <si>
    <t>Hannah Burton</t>
  </si>
  <si>
    <t>Brook</t>
  </si>
  <si>
    <t>Suzanne Patch</t>
  </si>
  <si>
    <t>Aero</t>
  </si>
  <si>
    <t>Sophie Arundel</t>
  </si>
  <si>
    <t>Fiocco Blue D'Amerloo</t>
  </si>
  <si>
    <t>Christie Antoniou</t>
  </si>
  <si>
    <t>Cookie</t>
  </si>
  <si>
    <t>Lorraine Antoniou</t>
  </si>
  <si>
    <t>Fillo</t>
  </si>
  <si>
    <t>Rosie Bradburn</t>
  </si>
  <si>
    <t>High Spirits II</t>
  </si>
  <si>
    <t>Fern Rees</t>
  </si>
  <si>
    <t>Volley</t>
  </si>
  <si>
    <t>Janet Knight</t>
  </si>
  <si>
    <t>Jiminy Cricket</t>
  </si>
  <si>
    <t>Milly Denning</t>
  </si>
  <si>
    <t>Bugsey</t>
  </si>
  <si>
    <t>Rosie Robinson</t>
  </si>
  <si>
    <t>Rupert Bear</t>
  </si>
  <si>
    <t>Nicky Brown</t>
  </si>
  <si>
    <t>Darcy</t>
  </si>
  <si>
    <t>Sara Pugh</t>
  </si>
  <si>
    <t>Teresa</t>
  </si>
  <si>
    <t>Meg Stratton</t>
  </si>
  <si>
    <t>Killaughey Belle</t>
  </si>
  <si>
    <t>Becca May</t>
  </si>
  <si>
    <t>Brideview Golden Zed</t>
  </si>
  <si>
    <t>George Stratton</t>
  </si>
  <si>
    <t>Ballinamurra Billy</t>
  </si>
  <si>
    <t>Naomi Carter</t>
  </si>
  <si>
    <t>I'm Solly</t>
  </si>
  <si>
    <t>Katie Brown</t>
  </si>
  <si>
    <t>Nearanuff</t>
  </si>
  <si>
    <t>Talking Point</t>
  </si>
  <si>
    <t>Harry</t>
  </si>
  <si>
    <t>Anette Oddy</t>
  </si>
  <si>
    <t>Bobby</t>
  </si>
  <si>
    <t>Elizabeth Ashdown</t>
  </si>
  <si>
    <t>DHI Miraval</t>
  </si>
  <si>
    <t>Tegan Jones</t>
  </si>
  <si>
    <t>Humpty</t>
  </si>
  <si>
    <t>Karla Harding</t>
  </si>
  <si>
    <t>Haygrove's Comet</t>
  </si>
  <si>
    <t>Emily Wareham</t>
  </si>
  <si>
    <t>Master Libro</t>
  </si>
  <si>
    <t>Emma Uffindell</t>
  </si>
  <si>
    <t>Tober Patrick Dancer</t>
  </si>
  <si>
    <t>Bryany Smith</t>
  </si>
  <si>
    <t>Toyd Camomile</t>
  </si>
  <si>
    <t>Jacalyn Mathers</t>
  </si>
  <si>
    <t>Vincenzo Emerald</t>
  </si>
  <si>
    <t>Fiona Fischer</t>
  </si>
  <si>
    <t>Maverick</t>
  </si>
  <si>
    <t>Tess Bryers</t>
  </si>
  <si>
    <t>Bitterwell Harmony</t>
  </si>
  <si>
    <t>Jenny Chamberlain</t>
  </si>
  <si>
    <t>Currabrooks</t>
  </si>
  <si>
    <t>Philly Mackie</t>
  </si>
  <si>
    <t>Insouciance</t>
  </si>
  <si>
    <t>Freya Barton</t>
  </si>
  <si>
    <t>Magic Mike</t>
  </si>
  <si>
    <t>Wynnmere Amarillo</t>
  </si>
  <si>
    <t>Abby Linaker</t>
  </si>
  <si>
    <t>Slater</t>
  </si>
  <si>
    <t>Lowri Powell</t>
  </si>
  <si>
    <t>Farrington Ellie Mor</t>
  </si>
  <si>
    <t>Emily Wells</t>
  </si>
  <si>
    <t>Earl Sparrow Hill</t>
  </si>
  <si>
    <t>Lucy Kendrick</t>
  </si>
  <si>
    <t>Clay Hill Chillout</t>
  </si>
  <si>
    <t>Alice Vincent</t>
  </si>
  <si>
    <t>Perseus</t>
  </si>
  <si>
    <t>North Aston Joker</t>
  </si>
  <si>
    <t>Adam Kingshott</t>
  </si>
  <si>
    <t>Louise Cowling</t>
  </si>
  <si>
    <t>Bobby Dazzler</t>
  </si>
  <si>
    <t>Sarah Fraser</t>
  </si>
  <si>
    <t>Early Bird VI</t>
  </si>
  <si>
    <t>Tila Winstone</t>
  </si>
  <si>
    <t>Jemma Greatbanks</t>
  </si>
  <si>
    <t>Bear</t>
  </si>
  <si>
    <t>Oscar</t>
  </si>
  <si>
    <t>PRELIMINARY</t>
  </si>
  <si>
    <t>INTRO</t>
  </si>
  <si>
    <t>NOVICE</t>
  </si>
  <si>
    <t>ELEMENTARY</t>
  </si>
  <si>
    <t>Katy Cooper</t>
  </si>
  <si>
    <t>Minnow</t>
  </si>
  <si>
    <t>Tara Coyle</t>
  </si>
  <si>
    <t>Carmina</t>
  </si>
  <si>
    <t>Tabitha Cross</t>
  </si>
  <si>
    <t>Ozzies Gem</t>
  </si>
  <si>
    <t>Emma Jeffery</t>
  </si>
  <si>
    <t>Tara Lad</t>
  </si>
  <si>
    <t>Frankie Sommerfield</t>
  </si>
  <si>
    <t>Wispa</t>
  </si>
  <si>
    <t>Lucy Mae Bush</t>
  </si>
  <si>
    <t>Earth Power</t>
  </si>
  <si>
    <t>Molly</t>
  </si>
  <si>
    <t>April Masters</t>
  </si>
  <si>
    <t>Fairy</t>
  </si>
  <si>
    <t>Arabella Mayo</t>
  </si>
  <si>
    <t>Normandy Landings</t>
  </si>
  <si>
    <t>Tess Bryer</t>
  </si>
  <si>
    <t>Bethany Nash</t>
  </si>
  <si>
    <t>Flash Man</t>
  </si>
  <si>
    <t>Rosie Ashforth</t>
  </si>
  <si>
    <t>Bear Spirit</t>
  </si>
  <si>
    <t>Emma Mott</t>
  </si>
  <si>
    <t>Sonnetist</t>
  </si>
  <si>
    <t>Jane Morgan-Parry</t>
  </si>
  <si>
    <t>Luckington Gabriella</t>
  </si>
  <si>
    <t>Isabelle Memory</t>
  </si>
  <si>
    <t>Finch</t>
  </si>
  <si>
    <t>Rebecca Keay</t>
  </si>
  <si>
    <t>Cavatina Rose</t>
  </si>
  <si>
    <t>Sarah James</t>
  </si>
  <si>
    <t>Malcolm</t>
  </si>
  <si>
    <t>Kimberley Payne</t>
  </si>
  <si>
    <t>Anthony</t>
  </si>
  <si>
    <t>Mandy Kelly</t>
  </si>
  <si>
    <t>Lily</t>
  </si>
  <si>
    <t>Ferne Hill</t>
  </si>
  <si>
    <t>Humphrey</t>
  </si>
  <si>
    <t>Rockhouse Leomiro</t>
  </si>
  <si>
    <t>Pentwyn JR</t>
  </si>
  <si>
    <t>Hattie Smith</t>
  </si>
  <si>
    <t>Sprinkles</t>
  </si>
  <si>
    <t>Francesca Cooke</t>
  </si>
  <si>
    <t>Dora</t>
  </si>
  <si>
    <t>Courtney Sperring</t>
  </si>
  <si>
    <t>Poppy</t>
  </si>
  <si>
    <t>Ashley Edmond</t>
  </si>
  <si>
    <t>Lana</t>
  </si>
  <si>
    <t>Lily Morgan</t>
  </si>
  <si>
    <t>Turlough Trigger</t>
  </si>
  <si>
    <t>Helen Watkins</t>
  </si>
  <si>
    <t>Glensensaw Robin</t>
  </si>
  <si>
    <t>Rosy Nye</t>
  </si>
  <si>
    <t>Jack</t>
  </si>
  <si>
    <t>Jasmin Lilley</t>
  </si>
  <si>
    <t>Watford</t>
  </si>
  <si>
    <t>Emma Walker</t>
  </si>
  <si>
    <t>Spot Me</t>
  </si>
  <si>
    <t>Jessica Sage</t>
  </si>
  <si>
    <t>Indanna</t>
  </si>
  <si>
    <t>Charlotte Langmaid</t>
  </si>
  <si>
    <t>Annaghlave Tulla</t>
  </si>
  <si>
    <t>Kate Pearson</t>
  </si>
  <si>
    <t>Orchards Bamboozle</t>
  </si>
  <si>
    <t>Earl</t>
  </si>
  <si>
    <t>First Spotty</t>
  </si>
  <si>
    <t>Claire Vallis</t>
  </si>
  <si>
    <t>Nebula</t>
  </si>
  <si>
    <t>Kate Lewis</t>
  </si>
  <si>
    <t>Freeloader</t>
  </si>
  <si>
    <t>Molly Maccorquodale</t>
  </si>
  <si>
    <t>Theodore</t>
  </si>
  <si>
    <t>Nicky Conway</t>
  </si>
  <si>
    <t>Samara</t>
  </si>
  <si>
    <t>Elspeth Hedderwick</t>
  </si>
  <si>
    <t>Priory Star (Coco)</t>
  </si>
  <si>
    <t>Claire Thomas</t>
  </si>
  <si>
    <t>Aldo</t>
  </si>
  <si>
    <t>Kate Hulbert</t>
  </si>
  <si>
    <t>Ballybane Rocco</t>
  </si>
  <si>
    <t>Louise Searle</t>
  </si>
  <si>
    <t>Maybelline</t>
  </si>
  <si>
    <t>Sarah West</t>
  </si>
  <si>
    <t>Ask Again</t>
  </si>
  <si>
    <t>Crystal White</t>
  </si>
  <si>
    <t>Debbie Martin</t>
  </si>
  <si>
    <t>Jimmy</t>
  </si>
  <si>
    <t>Lucy Carter</t>
  </si>
  <si>
    <t>Trenavey Logical Choice</t>
  </si>
  <si>
    <t>Camilla Beard</t>
  </si>
  <si>
    <t>Conan</t>
  </si>
  <si>
    <t>TOTAL</t>
  </si>
  <si>
    <t>Intro</t>
  </si>
  <si>
    <r>
      <t>Points : 7th place or below = 1 point, 6th = 2 point, 5th = 3 points, 4th = 4 points, 3rd = 5 points, 2nd = 6 points, 1st = 7 points -</t>
    </r>
    <r>
      <rPr>
        <b/>
        <sz val="12"/>
        <color rgb="FFFF0000"/>
        <rFont val="Calibri"/>
        <family val="2"/>
        <scheme val="minor"/>
      </rPr>
      <t xml:space="preserve"> *Please note there must be two or more competitors in your class to gain these points*</t>
    </r>
  </si>
  <si>
    <t>You need to gain a minumum of 5 points at your chosen level to qualify for the chamionship show, the person with the most points over the whole leage will win a special prize!</t>
  </si>
  <si>
    <t>Mendip Plains Summer 2019 Unaffiliated Dressage League</t>
  </si>
  <si>
    <t>Prelim</t>
  </si>
  <si>
    <t>Novice</t>
  </si>
  <si>
    <t>Elementary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</si>
</sst>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15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15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33338</xdr:rowOff>
    </xdr:to>
    <xdr:pic>
      <xdr:nvPicPr>
        <xdr:cNvPr id="2" name="Picture 1" descr="=mp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850" cy="1100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33338</xdr:rowOff>
    </xdr:to>
    <xdr:pic>
      <xdr:nvPicPr>
        <xdr:cNvPr id="2" name="Picture 1" descr="=mp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52550" cy="1100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33338</xdr:rowOff>
    </xdr:to>
    <xdr:pic>
      <xdr:nvPicPr>
        <xdr:cNvPr id="2" name="Picture 1" descr="=mp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52525" cy="11001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33338</xdr:rowOff>
    </xdr:to>
    <xdr:pic>
      <xdr:nvPicPr>
        <xdr:cNvPr id="2" name="Picture 1" descr="=mp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52525" cy="1100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sqref="A1:XFD8"/>
    </sheetView>
  </sheetViews>
  <sheetFormatPr defaultColWidth="8.85546875" defaultRowHeight="15"/>
  <cols>
    <col min="1" max="1" width="20.28515625" customWidth="1"/>
    <col min="2" max="2" width="20.140625" bestFit="1" customWidth="1"/>
    <col min="3" max="4" width="10.140625" customWidth="1"/>
    <col min="5" max="5" width="10.140625" bestFit="1" customWidth="1"/>
    <col min="6" max="6" width="9.42578125" bestFit="1" customWidth="1"/>
    <col min="7" max="7" width="9.42578125" customWidth="1"/>
    <col min="8" max="8" width="9.42578125" bestFit="1" customWidth="1"/>
    <col min="9" max="15" width="11.140625" customWidth="1"/>
  </cols>
  <sheetData>
    <row r="1" spans="1:16" ht="19.5">
      <c r="A1" s="10"/>
      <c r="B1" s="11" t="s">
        <v>223</v>
      </c>
      <c r="C1" s="10"/>
      <c r="D1" s="10"/>
    </row>
    <row r="2" spans="1:16">
      <c r="A2" s="10"/>
      <c r="B2" s="10"/>
      <c r="C2" s="10"/>
      <c r="D2" s="10"/>
    </row>
    <row r="3" spans="1:16" ht="19.5">
      <c r="A3" s="10"/>
      <c r="B3" s="12" t="s">
        <v>226</v>
      </c>
      <c r="C3" s="10"/>
      <c r="D3" s="10"/>
    </row>
    <row r="4" spans="1:16">
      <c r="A4" s="10"/>
      <c r="B4" s="10"/>
      <c r="C4" s="10"/>
      <c r="D4" s="10"/>
    </row>
    <row r="5" spans="1:16">
      <c r="A5" s="10"/>
      <c r="B5" s="10"/>
      <c r="C5" s="10"/>
      <c r="D5" s="10"/>
    </row>
    <row r="6" spans="1:16">
      <c r="A6" s="10"/>
      <c r="B6" s="10"/>
      <c r="C6" s="10"/>
      <c r="D6" s="10"/>
    </row>
    <row r="7" spans="1:16" ht="18.75">
      <c r="A7" s="13" t="s">
        <v>224</v>
      </c>
      <c r="B7" s="14"/>
      <c r="C7" s="15"/>
      <c r="D7" s="15"/>
      <c r="E7" s="15"/>
      <c r="F7" s="14"/>
      <c r="G7" s="14"/>
      <c r="H7" s="16"/>
      <c r="I7" s="16"/>
      <c r="J7" s="16"/>
    </row>
    <row r="8" spans="1:16" ht="18.75">
      <c r="A8" s="13" t="s">
        <v>225</v>
      </c>
      <c r="B8" s="14"/>
      <c r="C8" s="15"/>
      <c r="D8" s="15"/>
      <c r="E8" s="15"/>
      <c r="F8" s="14"/>
      <c r="G8" s="14"/>
      <c r="H8" s="16"/>
      <c r="I8" s="16"/>
      <c r="J8" s="16"/>
    </row>
    <row r="10" spans="1:16">
      <c r="A10" s="7" t="s">
        <v>128</v>
      </c>
      <c r="B10" s="1"/>
      <c r="C10" s="8">
        <v>43575</v>
      </c>
      <c r="D10" s="8">
        <v>43604</v>
      </c>
      <c r="E10" s="8">
        <v>43607</v>
      </c>
      <c r="F10" s="8">
        <v>43625</v>
      </c>
      <c r="G10" s="8">
        <v>43628</v>
      </c>
      <c r="H10" s="8">
        <v>43643</v>
      </c>
      <c r="I10" s="8">
        <v>43645</v>
      </c>
      <c r="J10" s="8">
        <v>43656</v>
      </c>
      <c r="K10" s="8">
        <v>43666</v>
      </c>
      <c r="L10" s="8">
        <v>43677</v>
      </c>
      <c r="M10" s="8">
        <v>43678</v>
      </c>
      <c r="N10" s="8">
        <v>43694</v>
      </c>
      <c r="O10" s="8">
        <v>43701</v>
      </c>
      <c r="P10" s="9" t="s">
        <v>222</v>
      </c>
    </row>
    <row r="11" spans="1:16" s="2" customFormat="1">
      <c r="A11" s="3" t="s">
        <v>2</v>
      </c>
      <c r="B11" s="3" t="s">
        <v>3</v>
      </c>
      <c r="C11" s="3"/>
      <c r="D11" s="3"/>
      <c r="E11" s="3">
        <v>6</v>
      </c>
      <c r="F11" s="3"/>
      <c r="G11" s="3">
        <v>7</v>
      </c>
      <c r="H11" s="3">
        <v>7</v>
      </c>
      <c r="I11" s="3"/>
      <c r="J11" s="3"/>
      <c r="K11" s="3"/>
      <c r="L11" s="3"/>
      <c r="M11" s="3"/>
      <c r="N11" s="3"/>
      <c r="O11" s="3"/>
      <c r="P11" s="3">
        <f t="shared" ref="P11:P36" si="0">SUM(C11:O11)</f>
        <v>20</v>
      </c>
    </row>
    <row r="12" spans="1:16" s="2" customFormat="1">
      <c r="A12" s="3" t="s">
        <v>60</v>
      </c>
      <c r="B12" s="3" t="s">
        <v>61</v>
      </c>
      <c r="C12" s="3"/>
      <c r="D12" s="3"/>
      <c r="E12" s="3"/>
      <c r="F12" s="3"/>
      <c r="G12" s="3"/>
      <c r="H12" s="3">
        <v>6</v>
      </c>
      <c r="I12" s="3"/>
      <c r="J12" s="3">
        <v>6</v>
      </c>
      <c r="K12" s="3"/>
      <c r="L12" s="3"/>
      <c r="M12" s="3">
        <v>7</v>
      </c>
      <c r="N12" s="3"/>
      <c r="O12" s="3"/>
      <c r="P12" s="3">
        <f t="shared" si="0"/>
        <v>19</v>
      </c>
    </row>
    <row r="13" spans="1:16" s="2" customFormat="1">
      <c r="A13" s="3" t="s">
        <v>20</v>
      </c>
      <c r="B13" s="3" t="s">
        <v>21</v>
      </c>
      <c r="C13" s="3"/>
      <c r="D13" s="3"/>
      <c r="E13" s="3"/>
      <c r="F13" s="3">
        <v>7</v>
      </c>
      <c r="G13" s="3">
        <v>6</v>
      </c>
      <c r="H13" s="3"/>
      <c r="I13" s="3"/>
      <c r="J13" s="3"/>
      <c r="K13" s="3"/>
      <c r="L13" s="3"/>
      <c r="M13" s="3"/>
      <c r="N13" s="3"/>
      <c r="O13" s="3"/>
      <c r="P13" s="3">
        <f t="shared" si="0"/>
        <v>13</v>
      </c>
    </row>
    <row r="14" spans="1:16" s="2" customFormat="1">
      <c r="A14" s="3" t="s">
        <v>62</v>
      </c>
      <c r="B14" s="3" t="s">
        <v>63</v>
      </c>
      <c r="C14" s="3"/>
      <c r="D14" s="3"/>
      <c r="E14" s="3"/>
      <c r="F14" s="3"/>
      <c r="G14" s="3"/>
      <c r="H14" s="3">
        <v>5</v>
      </c>
      <c r="I14" s="3"/>
      <c r="J14" s="3"/>
      <c r="K14" s="3"/>
      <c r="L14" s="3"/>
      <c r="M14" s="3">
        <v>6</v>
      </c>
      <c r="N14" s="3"/>
      <c r="O14" s="3"/>
      <c r="P14" s="3">
        <f t="shared" si="0"/>
        <v>11</v>
      </c>
    </row>
    <row r="15" spans="1:16" s="2" customFormat="1">
      <c r="A15" s="3" t="s">
        <v>64</v>
      </c>
      <c r="B15" s="3" t="s">
        <v>65</v>
      </c>
      <c r="C15" s="3"/>
      <c r="D15" s="3"/>
      <c r="E15" s="3"/>
      <c r="F15" s="3"/>
      <c r="G15" s="3"/>
      <c r="H15" s="3">
        <v>4</v>
      </c>
      <c r="I15" s="3"/>
      <c r="J15" s="3"/>
      <c r="K15" s="3"/>
      <c r="L15" s="3"/>
      <c r="M15" s="3"/>
      <c r="N15" s="3">
        <v>7</v>
      </c>
      <c r="O15" s="3"/>
      <c r="P15" s="3">
        <f t="shared" si="0"/>
        <v>11</v>
      </c>
    </row>
    <row r="16" spans="1:16" s="2" customFormat="1">
      <c r="A16" s="3" t="s">
        <v>0</v>
      </c>
      <c r="B16" s="3" t="s">
        <v>1</v>
      </c>
      <c r="C16" s="3"/>
      <c r="D16" s="3"/>
      <c r="E16" s="3">
        <v>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7</v>
      </c>
    </row>
    <row r="17" spans="1:16" s="2" customFormat="1">
      <c r="A17" s="3" t="s">
        <v>80</v>
      </c>
      <c r="B17" s="3" t="s">
        <v>81</v>
      </c>
      <c r="C17" s="3"/>
      <c r="D17" s="3"/>
      <c r="E17" s="3"/>
      <c r="F17" s="3"/>
      <c r="G17" s="3"/>
      <c r="H17" s="3"/>
      <c r="I17" s="3">
        <v>7</v>
      </c>
      <c r="J17" s="3"/>
      <c r="K17" s="3"/>
      <c r="L17" s="3"/>
      <c r="M17" s="3"/>
      <c r="N17" s="3"/>
      <c r="O17" s="3"/>
      <c r="P17" s="3">
        <f t="shared" si="0"/>
        <v>7</v>
      </c>
    </row>
    <row r="18" spans="1:16" s="2" customFormat="1">
      <c r="A18" s="3" t="s">
        <v>100</v>
      </c>
      <c r="B18" s="3" t="s">
        <v>101</v>
      </c>
      <c r="C18" s="3"/>
      <c r="D18" s="3"/>
      <c r="E18" s="3"/>
      <c r="F18" s="3"/>
      <c r="G18" s="3"/>
      <c r="H18" s="3"/>
      <c r="I18" s="3"/>
      <c r="J18" s="3">
        <v>7</v>
      </c>
      <c r="K18" s="3"/>
      <c r="L18" s="3"/>
      <c r="M18" s="3"/>
      <c r="N18" s="3"/>
      <c r="O18" s="3"/>
      <c r="P18" s="3">
        <f t="shared" si="0"/>
        <v>7</v>
      </c>
    </row>
    <row r="19" spans="1:16" s="2" customFormat="1">
      <c r="A19" s="3" t="s">
        <v>149</v>
      </c>
      <c r="B19" s="3" t="s">
        <v>150</v>
      </c>
      <c r="C19" s="3">
        <v>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7</v>
      </c>
    </row>
    <row r="20" spans="1:16" s="2" customFormat="1">
      <c r="A20" s="3" t="s">
        <v>171</v>
      </c>
      <c r="B20" s="3" t="s">
        <v>172</v>
      </c>
      <c r="C20" s="3"/>
      <c r="D20" s="3">
        <v>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7</v>
      </c>
    </row>
    <row r="21" spans="1:16" s="2" customFormat="1">
      <c r="A21" s="3" t="s">
        <v>205</v>
      </c>
      <c r="B21" s="3" t="s">
        <v>206</v>
      </c>
      <c r="C21" s="3"/>
      <c r="D21" s="3"/>
      <c r="E21" s="3"/>
      <c r="F21" s="3"/>
      <c r="G21" s="3"/>
      <c r="H21" s="3"/>
      <c r="I21" s="3"/>
      <c r="J21" s="3"/>
      <c r="K21" s="3">
        <v>7</v>
      </c>
      <c r="L21" s="3"/>
      <c r="M21" s="3"/>
      <c r="N21" s="3"/>
      <c r="O21" s="3"/>
      <c r="P21" s="3">
        <f t="shared" si="0"/>
        <v>7</v>
      </c>
    </row>
    <row r="22" spans="1:16" s="2" customFormat="1">
      <c r="A22" s="3" t="s">
        <v>209</v>
      </c>
      <c r="B22" s="3" t="s">
        <v>210</v>
      </c>
      <c r="C22" s="3"/>
      <c r="D22" s="3"/>
      <c r="E22" s="3"/>
      <c r="F22" s="3"/>
      <c r="G22" s="3"/>
      <c r="H22" s="3"/>
      <c r="I22" s="3"/>
      <c r="J22" s="3"/>
      <c r="K22" s="3"/>
      <c r="L22" s="3">
        <v>7</v>
      </c>
      <c r="M22" s="3"/>
      <c r="N22" s="3"/>
      <c r="O22" s="3"/>
      <c r="P22" s="3">
        <f t="shared" si="0"/>
        <v>7</v>
      </c>
    </row>
    <row r="23" spans="1:16" s="2" customFormat="1">
      <c r="A23" s="3" t="s">
        <v>28</v>
      </c>
      <c r="B23" s="3" t="s">
        <v>29</v>
      </c>
      <c r="C23" s="3"/>
      <c r="D23" s="3"/>
      <c r="E23" s="3"/>
      <c r="F23" s="3">
        <v>6</v>
      </c>
      <c r="G23" s="3"/>
      <c r="H23" s="3"/>
      <c r="I23" s="3"/>
      <c r="J23" s="3"/>
      <c r="K23" s="3"/>
      <c r="L23" s="3"/>
      <c r="M23" s="3"/>
      <c r="N23" s="3"/>
      <c r="O23" s="3"/>
      <c r="P23" s="3">
        <f t="shared" si="0"/>
        <v>6</v>
      </c>
    </row>
    <row r="24" spans="1:16" s="2" customFormat="1">
      <c r="A24" s="3" t="s">
        <v>151</v>
      </c>
      <c r="B24" s="3" t="s">
        <v>152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si="0"/>
        <v>6</v>
      </c>
    </row>
    <row r="25" spans="1:16" s="2" customFormat="1">
      <c r="A25" s="3" t="s">
        <v>173</v>
      </c>
      <c r="B25" s="3" t="s">
        <v>174</v>
      </c>
      <c r="C25" s="3"/>
      <c r="D25" s="3">
        <v>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 t="shared" si="0"/>
        <v>6</v>
      </c>
    </row>
    <row r="26" spans="1:16" s="2" customFormat="1">
      <c r="A26" s="3" t="s">
        <v>4</v>
      </c>
      <c r="B26" s="3" t="s">
        <v>5</v>
      </c>
      <c r="C26" s="3"/>
      <c r="D26" s="3"/>
      <c r="E26" s="3">
        <v>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0"/>
        <v>5</v>
      </c>
    </row>
    <row r="27" spans="1:16" s="2" customFormat="1">
      <c r="A27" s="3" t="s">
        <v>30</v>
      </c>
      <c r="B27" s="3" t="s">
        <v>33</v>
      </c>
      <c r="C27" s="3"/>
      <c r="D27" s="3"/>
      <c r="E27" s="3"/>
      <c r="F27" s="3">
        <v>5</v>
      </c>
      <c r="G27" s="3"/>
      <c r="H27" s="3"/>
      <c r="I27" s="3"/>
      <c r="J27" s="3"/>
      <c r="K27" s="3"/>
      <c r="L27" s="3"/>
      <c r="M27" s="3"/>
      <c r="N27" s="3"/>
      <c r="O27" s="3"/>
      <c r="P27" s="3">
        <f t="shared" si="0"/>
        <v>5</v>
      </c>
    </row>
    <row r="28" spans="1:16" s="2" customFormat="1">
      <c r="A28" s="3" t="s">
        <v>102</v>
      </c>
      <c r="B28" s="3" t="s">
        <v>103</v>
      </c>
      <c r="C28" s="3"/>
      <c r="D28" s="3"/>
      <c r="E28" s="3"/>
      <c r="F28" s="3"/>
      <c r="G28" s="3"/>
      <c r="H28" s="3"/>
      <c r="I28" s="3"/>
      <c r="J28" s="3">
        <v>5</v>
      </c>
      <c r="K28" s="3"/>
      <c r="L28" s="3"/>
      <c r="M28" s="3"/>
      <c r="N28" s="3"/>
      <c r="O28" s="3"/>
      <c r="P28" s="3">
        <f t="shared" si="0"/>
        <v>5</v>
      </c>
    </row>
    <row r="29" spans="1:16" s="2" customFormat="1">
      <c r="A29" s="3" t="s">
        <v>153</v>
      </c>
      <c r="B29" s="3" t="s">
        <v>154</v>
      </c>
      <c r="C29" s="3">
        <v>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 t="shared" si="0"/>
        <v>5</v>
      </c>
    </row>
    <row r="30" spans="1:16" s="2" customFormat="1">
      <c r="A30" s="3" t="s">
        <v>157</v>
      </c>
      <c r="B30" s="3" t="s">
        <v>158</v>
      </c>
      <c r="C30" s="3">
        <v>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f t="shared" si="0"/>
        <v>5</v>
      </c>
    </row>
    <row r="31" spans="1:16" s="2" customFormat="1">
      <c r="A31" s="3" t="s">
        <v>175</v>
      </c>
      <c r="B31" s="3" t="s">
        <v>176</v>
      </c>
      <c r="C31" s="3"/>
      <c r="D31" s="3">
        <v>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f t="shared" si="0"/>
        <v>5</v>
      </c>
    </row>
    <row r="32" spans="1:16" s="2" customFormat="1">
      <c r="A32" s="3" t="s">
        <v>6</v>
      </c>
      <c r="B32" s="3" t="s">
        <v>7</v>
      </c>
      <c r="C32" s="3"/>
      <c r="D32" s="3"/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f t="shared" si="0"/>
        <v>4</v>
      </c>
    </row>
    <row r="33" spans="1:16" s="2" customFormat="1">
      <c r="A33" s="3" t="s">
        <v>104</v>
      </c>
      <c r="B33" s="3" t="s">
        <v>105</v>
      </c>
      <c r="C33" s="3"/>
      <c r="D33" s="3"/>
      <c r="E33" s="3"/>
      <c r="F33" s="3"/>
      <c r="G33" s="3"/>
      <c r="H33" s="3"/>
      <c r="I33" s="3"/>
      <c r="J33" s="3">
        <v>4</v>
      </c>
      <c r="K33" s="3"/>
      <c r="L33" s="3"/>
      <c r="M33" s="3"/>
      <c r="N33" s="3"/>
      <c r="O33" s="3"/>
      <c r="P33" s="3">
        <f t="shared" si="0"/>
        <v>4</v>
      </c>
    </row>
    <row r="34" spans="1:16" s="2" customFormat="1">
      <c r="A34" s="3" t="s">
        <v>155</v>
      </c>
      <c r="B34" s="3" t="s">
        <v>156</v>
      </c>
      <c r="C34" s="3">
        <v>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f t="shared" si="0"/>
        <v>4</v>
      </c>
    </row>
    <row r="35" spans="1:16" s="2" customFormat="1">
      <c r="A35" s="3" t="s">
        <v>66</v>
      </c>
      <c r="B35" s="3" t="s">
        <v>67</v>
      </c>
      <c r="C35" s="3"/>
      <c r="D35" s="3"/>
      <c r="E35" s="3"/>
      <c r="F35" s="3"/>
      <c r="G35" s="3"/>
      <c r="H35" s="3">
        <v>3</v>
      </c>
      <c r="I35" s="3"/>
      <c r="J35" s="3"/>
      <c r="K35" s="3"/>
      <c r="L35" s="3"/>
      <c r="M35" s="3"/>
      <c r="N35" s="3"/>
      <c r="O35" s="3"/>
      <c r="P35" s="3">
        <f t="shared" si="0"/>
        <v>3</v>
      </c>
    </row>
    <row r="36" spans="1:16" s="2" customFormat="1">
      <c r="A36" s="3" t="s">
        <v>66</v>
      </c>
      <c r="B36" s="3" t="s">
        <v>106</v>
      </c>
      <c r="C36" s="3"/>
      <c r="D36" s="3"/>
      <c r="E36" s="3"/>
      <c r="F36" s="3"/>
      <c r="G36" s="3"/>
      <c r="H36" s="3"/>
      <c r="I36" s="3"/>
      <c r="J36" s="3">
        <v>3</v>
      </c>
      <c r="K36" s="3"/>
      <c r="L36" s="3"/>
      <c r="M36" s="3"/>
      <c r="N36" s="3"/>
      <c r="O36" s="3"/>
      <c r="P36" s="3">
        <f t="shared" si="0"/>
        <v>3</v>
      </c>
    </row>
  </sheetData>
  <sortState ref="A4:P30">
    <sortCondition descending="1" ref="P4:P3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9"/>
  <sheetViews>
    <sheetView workbookViewId="0">
      <selection activeCell="A8" sqref="A1:XFD8"/>
    </sheetView>
  </sheetViews>
  <sheetFormatPr defaultColWidth="8.85546875" defaultRowHeight="15"/>
  <cols>
    <col min="1" max="1" width="17.28515625" bestFit="1" customWidth="1"/>
    <col min="2" max="2" width="18.85546875" bestFit="1" customWidth="1"/>
    <col min="3" max="15" width="11.140625" customWidth="1"/>
  </cols>
  <sheetData>
    <row r="1" spans="1:16" ht="19.5">
      <c r="A1" s="10"/>
      <c r="B1" s="11" t="s">
        <v>227</v>
      </c>
      <c r="C1" s="10"/>
      <c r="D1" s="10"/>
    </row>
    <row r="2" spans="1:16">
      <c r="A2" s="10"/>
      <c r="B2" s="10"/>
      <c r="C2" s="10"/>
      <c r="D2" s="10"/>
    </row>
    <row r="3" spans="1:16" ht="19.5">
      <c r="A3" s="10"/>
      <c r="B3" s="12" t="s">
        <v>226</v>
      </c>
      <c r="C3" s="10"/>
      <c r="D3" s="10"/>
    </row>
    <row r="4" spans="1:16">
      <c r="A4" s="10"/>
      <c r="B4" s="10"/>
      <c r="C4" s="10"/>
      <c r="D4" s="10"/>
    </row>
    <row r="5" spans="1:16">
      <c r="A5" s="10"/>
      <c r="B5" s="10"/>
      <c r="C5" s="10"/>
      <c r="D5" s="10"/>
    </row>
    <row r="6" spans="1:16">
      <c r="A6" s="10"/>
      <c r="B6" s="10"/>
      <c r="C6" s="10"/>
      <c r="D6" s="10"/>
    </row>
    <row r="7" spans="1:16" ht="18.75">
      <c r="A7" s="13" t="s">
        <v>224</v>
      </c>
      <c r="B7" s="14"/>
      <c r="C7" s="15"/>
      <c r="D7" s="15"/>
      <c r="E7" s="15"/>
      <c r="F7" s="14"/>
      <c r="G7" s="14"/>
      <c r="H7" s="16"/>
      <c r="I7" s="16"/>
      <c r="J7" s="16"/>
    </row>
    <row r="8" spans="1:16" ht="18.75">
      <c r="A8" s="13" t="s">
        <v>225</v>
      </c>
      <c r="B8" s="14"/>
      <c r="C8" s="15"/>
      <c r="D8" s="15"/>
      <c r="E8" s="15"/>
      <c r="F8" s="14"/>
      <c r="G8" s="14"/>
      <c r="H8" s="16"/>
      <c r="I8" s="16"/>
      <c r="J8" s="16"/>
    </row>
    <row r="9" spans="1:16" ht="18.75">
      <c r="A9" s="13"/>
      <c r="B9" s="14"/>
      <c r="C9" s="15"/>
      <c r="D9" s="15"/>
      <c r="E9" s="15"/>
      <c r="F9" s="14"/>
      <c r="G9" s="14"/>
      <c r="H9" s="16"/>
      <c r="I9" s="16"/>
      <c r="J9" s="16"/>
    </row>
    <row r="10" spans="1:16" s="2" customFormat="1">
      <c r="A10" s="6" t="s">
        <v>127</v>
      </c>
      <c r="B10" s="3"/>
      <c r="C10" s="4">
        <v>43575</v>
      </c>
      <c r="D10" s="4">
        <v>43604</v>
      </c>
      <c r="E10" s="4">
        <v>43607</v>
      </c>
      <c r="F10" s="4">
        <v>43625</v>
      </c>
      <c r="G10" s="4">
        <v>43628</v>
      </c>
      <c r="H10" s="4">
        <v>43643</v>
      </c>
      <c r="I10" s="4">
        <v>43645</v>
      </c>
      <c r="J10" s="4">
        <v>43656</v>
      </c>
      <c r="K10" s="4">
        <v>43666</v>
      </c>
      <c r="L10" s="4">
        <v>43677</v>
      </c>
      <c r="M10" s="4">
        <v>43678</v>
      </c>
      <c r="N10" s="4">
        <v>43694</v>
      </c>
      <c r="O10" s="4">
        <v>43701</v>
      </c>
      <c r="P10" s="5" t="s">
        <v>222</v>
      </c>
    </row>
    <row r="11" spans="1:16" s="2" customFormat="1">
      <c r="A11" s="3" t="s">
        <v>207</v>
      </c>
      <c r="B11" s="3" t="s">
        <v>208</v>
      </c>
      <c r="C11" s="3"/>
      <c r="D11" s="3"/>
      <c r="E11" s="3"/>
      <c r="F11" s="3"/>
      <c r="G11" s="3"/>
      <c r="H11" s="3"/>
      <c r="I11" s="3"/>
      <c r="J11" s="3"/>
      <c r="K11" s="3">
        <f>7+6</f>
        <v>13</v>
      </c>
      <c r="L11" s="3">
        <f>7+6</f>
        <v>13</v>
      </c>
      <c r="M11" s="3"/>
      <c r="N11" s="3"/>
      <c r="O11" s="3"/>
      <c r="P11" s="3">
        <f t="shared" ref="P11:P42" si="0">SUM(C11:O11)</f>
        <v>26</v>
      </c>
    </row>
    <row r="12" spans="1:16" s="2" customFormat="1">
      <c r="A12" s="3" t="s">
        <v>18</v>
      </c>
      <c r="B12" s="3" t="s">
        <v>19</v>
      </c>
      <c r="C12" s="3"/>
      <c r="D12" s="3"/>
      <c r="E12" s="3">
        <f>1+5</f>
        <v>6</v>
      </c>
      <c r="F12" s="3"/>
      <c r="G12" s="3"/>
      <c r="H12" s="3"/>
      <c r="I12" s="3"/>
      <c r="J12" s="3"/>
      <c r="K12" s="3"/>
      <c r="L12" s="3"/>
      <c r="M12" s="3">
        <f>6+4</f>
        <v>10</v>
      </c>
      <c r="N12" s="3"/>
      <c r="O12" s="3"/>
      <c r="P12" s="3">
        <f t="shared" si="0"/>
        <v>16</v>
      </c>
    </row>
    <row r="13" spans="1:16" s="2" customFormat="1">
      <c r="A13" s="3" t="s">
        <v>177</v>
      </c>
      <c r="B13" s="3" t="s">
        <v>178</v>
      </c>
      <c r="C13" s="3"/>
      <c r="D13" s="3">
        <f>7+7</f>
        <v>14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 t="shared" si="0"/>
        <v>14</v>
      </c>
    </row>
    <row r="14" spans="1:16" s="2" customFormat="1">
      <c r="A14" s="3" t="s">
        <v>70</v>
      </c>
      <c r="B14" s="3" t="s">
        <v>71</v>
      </c>
      <c r="C14" s="3"/>
      <c r="D14" s="3"/>
      <c r="E14" s="3"/>
      <c r="F14" s="3"/>
      <c r="G14" s="3"/>
      <c r="H14" s="3">
        <f>6+7</f>
        <v>13</v>
      </c>
      <c r="I14" s="3"/>
      <c r="J14" s="3"/>
      <c r="K14" s="3"/>
      <c r="L14" s="3"/>
      <c r="M14" s="3"/>
      <c r="N14" s="3"/>
      <c r="O14" s="3"/>
      <c r="P14" s="3">
        <f t="shared" si="0"/>
        <v>13</v>
      </c>
    </row>
    <row r="15" spans="1:16" s="2" customFormat="1">
      <c r="A15" s="3" t="s">
        <v>131</v>
      </c>
      <c r="B15" s="3" t="s">
        <v>132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>7+6</f>
        <v>13</v>
      </c>
      <c r="N15" s="3"/>
      <c r="O15" s="3"/>
      <c r="P15" s="3">
        <f t="shared" si="0"/>
        <v>13</v>
      </c>
    </row>
    <row r="16" spans="1:16" s="2" customFormat="1">
      <c r="A16" s="3" t="s">
        <v>191</v>
      </c>
      <c r="B16" s="3" t="s">
        <v>192</v>
      </c>
      <c r="C16" s="3"/>
      <c r="D16" s="3">
        <v>1</v>
      </c>
      <c r="E16" s="3"/>
      <c r="F16" s="3"/>
      <c r="G16" s="3"/>
      <c r="H16" s="3"/>
      <c r="I16" s="3"/>
      <c r="J16" s="3"/>
      <c r="K16" s="3">
        <v>7</v>
      </c>
      <c r="L16" s="3"/>
      <c r="M16" s="3"/>
      <c r="N16" s="3">
        <v>5</v>
      </c>
      <c r="O16" s="3"/>
      <c r="P16" s="3">
        <f t="shared" si="0"/>
        <v>13</v>
      </c>
    </row>
    <row r="17" spans="1:16" s="2" customFormat="1">
      <c r="A17" s="3" t="s">
        <v>211</v>
      </c>
      <c r="B17" s="3" t="s">
        <v>212</v>
      </c>
      <c r="C17" s="3"/>
      <c r="D17" s="3"/>
      <c r="E17" s="3"/>
      <c r="F17" s="3"/>
      <c r="G17" s="3"/>
      <c r="H17" s="3"/>
      <c r="I17" s="3"/>
      <c r="J17" s="3"/>
      <c r="K17" s="3"/>
      <c r="L17" s="3">
        <f>6+7</f>
        <v>13</v>
      </c>
      <c r="M17" s="3"/>
      <c r="N17" s="3"/>
      <c r="O17" s="3"/>
      <c r="P17" s="3">
        <f t="shared" si="0"/>
        <v>13</v>
      </c>
    </row>
    <row r="18" spans="1:16" s="2" customFormat="1">
      <c r="A18" s="3" t="s">
        <v>171</v>
      </c>
      <c r="B18" s="3" t="s">
        <v>215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>7+6</f>
        <v>13</v>
      </c>
      <c r="O18" s="3"/>
      <c r="P18" s="3">
        <f t="shared" si="0"/>
        <v>13</v>
      </c>
    </row>
    <row r="19" spans="1:16" s="2" customFormat="1">
      <c r="A19" s="3" t="s">
        <v>107</v>
      </c>
      <c r="B19" s="3" t="s">
        <v>108</v>
      </c>
      <c r="C19" s="3"/>
      <c r="D19" s="3"/>
      <c r="E19" s="3"/>
      <c r="F19" s="3"/>
      <c r="G19" s="3"/>
      <c r="H19" s="3"/>
      <c r="I19" s="3"/>
      <c r="J19" s="3">
        <f>6+6</f>
        <v>12</v>
      </c>
      <c r="K19" s="3"/>
      <c r="L19" s="3"/>
      <c r="M19" s="3"/>
      <c r="N19" s="3"/>
      <c r="O19" s="3"/>
      <c r="P19" s="3">
        <f t="shared" si="0"/>
        <v>12</v>
      </c>
    </row>
    <row r="20" spans="1:16" s="2" customFormat="1">
      <c r="A20" s="3" t="s">
        <v>216</v>
      </c>
      <c r="B20" s="3" t="s">
        <v>217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>6+5</f>
        <v>11</v>
      </c>
      <c r="O20" s="3"/>
      <c r="P20" s="3">
        <f t="shared" si="0"/>
        <v>11</v>
      </c>
    </row>
    <row r="21" spans="1:16" s="2" customFormat="1">
      <c r="A21" s="3" t="s">
        <v>10</v>
      </c>
      <c r="B21" s="3" t="s">
        <v>11</v>
      </c>
      <c r="C21" s="3"/>
      <c r="D21" s="3"/>
      <c r="E21" s="3">
        <f>6+4</f>
        <v>10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0"/>
        <v>10</v>
      </c>
    </row>
    <row r="22" spans="1:16" s="2" customFormat="1">
      <c r="A22" s="3" t="s">
        <v>14</v>
      </c>
      <c r="B22" s="3" t="s">
        <v>15</v>
      </c>
      <c r="C22" s="3"/>
      <c r="D22" s="3"/>
      <c r="E22" s="3">
        <f>4+6</f>
        <v>10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0"/>
        <v>10</v>
      </c>
    </row>
    <row r="23" spans="1:16" s="2" customFormat="1">
      <c r="A23" s="3" t="s">
        <v>74</v>
      </c>
      <c r="B23" s="3" t="s">
        <v>75</v>
      </c>
      <c r="C23" s="3"/>
      <c r="D23" s="3"/>
      <c r="E23" s="3"/>
      <c r="F23" s="3"/>
      <c r="G23" s="3"/>
      <c r="H23" s="3">
        <f>4+6</f>
        <v>10</v>
      </c>
      <c r="I23" s="3"/>
      <c r="J23" s="3"/>
      <c r="K23" s="3"/>
      <c r="L23" s="3"/>
      <c r="M23" s="3"/>
      <c r="N23" s="3"/>
      <c r="O23" s="3"/>
      <c r="P23" s="3">
        <f t="shared" si="0"/>
        <v>10</v>
      </c>
    </row>
    <row r="24" spans="1:16" s="2" customFormat="1">
      <c r="A24" s="3" t="s">
        <v>34</v>
      </c>
      <c r="B24" s="3" t="s">
        <v>35</v>
      </c>
      <c r="C24" s="3"/>
      <c r="D24" s="3">
        <v>4</v>
      </c>
      <c r="E24" s="3"/>
      <c r="F24" s="3">
        <v>5</v>
      </c>
      <c r="G24" s="3"/>
      <c r="H24" s="3"/>
      <c r="I24" s="3"/>
      <c r="J24" s="3"/>
      <c r="K24" s="3"/>
      <c r="L24" s="3"/>
      <c r="M24" s="3"/>
      <c r="N24" s="3"/>
      <c r="O24" s="3"/>
      <c r="P24" s="3">
        <f t="shared" si="0"/>
        <v>9</v>
      </c>
    </row>
    <row r="25" spans="1:16" s="2" customFormat="1">
      <c r="A25" s="3" t="s">
        <v>109</v>
      </c>
      <c r="B25" s="3" t="s">
        <v>110</v>
      </c>
      <c r="C25" s="3"/>
      <c r="D25" s="3"/>
      <c r="E25" s="3"/>
      <c r="F25" s="3"/>
      <c r="G25" s="3"/>
      <c r="H25" s="3"/>
      <c r="I25" s="3"/>
      <c r="J25" s="3">
        <f>5+4</f>
        <v>9</v>
      </c>
      <c r="K25" s="3"/>
      <c r="L25" s="3"/>
      <c r="M25" s="3"/>
      <c r="N25" s="3"/>
      <c r="O25" s="3"/>
      <c r="P25" s="3">
        <f t="shared" si="0"/>
        <v>9</v>
      </c>
    </row>
    <row r="26" spans="1:16" s="2" customFormat="1">
      <c r="A26" s="3" t="s">
        <v>8</v>
      </c>
      <c r="B26" s="3" t="s">
        <v>9</v>
      </c>
      <c r="C26" s="3"/>
      <c r="D26" s="3">
        <v>1</v>
      </c>
      <c r="E26" s="3">
        <v>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0"/>
        <v>8</v>
      </c>
    </row>
    <row r="27" spans="1:16" s="2" customFormat="1">
      <c r="A27" s="3" t="s">
        <v>38</v>
      </c>
      <c r="B27" s="3" t="s">
        <v>39</v>
      </c>
      <c r="C27" s="3"/>
      <c r="D27" s="3"/>
      <c r="E27" s="3"/>
      <c r="F27" s="3">
        <f>3+5</f>
        <v>8</v>
      </c>
      <c r="G27" s="3"/>
      <c r="H27" s="3"/>
      <c r="I27" s="3"/>
      <c r="J27" s="3"/>
      <c r="K27" s="3"/>
      <c r="L27" s="3"/>
      <c r="M27" s="3"/>
      <c r="N27" s="3"/>
      <c r="O27" s="3"/>
      <c r="P27" s="3">
        <f t="shared" si="0"/>
        <v>8</v>
      </c>
    </row>
    <row r="28" spans="1:16" s="2" customFormat="1">
      <c r="A28" s="3" t="s">
        <v>62</v>
      </c>
      <c r="B28" s="3" t="s">
        <v>63</v>
      </c>
      <c r="C28" s="3"/>
      <c r="D28" s="3"/>
      <c r="E28" s="3"/>
      <c r="F28" s="3"/>
      <c r="G28" s="3"/>
      <c r="H28" s="3">
        <v>3</v>
      </c>
      <c r="I28" s="3"/>
      <c r="J28" s="3"/>
      <c r="K28" s="3"/>
      <c r="L28" s="3"/>
      <c r="M28" s="3">
        <v>5</v>
      </c>
      <c r="N28" s="3"/>
      <c r="O28" s="3"/>
      <c r="P28" s="3">
        <f t="shared" si="0"/>
        <v>8</v>
      </c>
    </row>
    <row r="29" spans="1:16" s="2" customFormat="1">
      <c r="A29" s="3" t="s">
        <v>88</v>
      </c>
      <c r="B29" s="3" t="s">
        <v>89</v>
      </c>
      <c r="C29" s="3"/>
      <c r="D29" s="3"/>
      <c r="E29" s="3"/>
      <c r="F29" s="3"/>
      <c r="G29" s="3"/>
      <c r="H29" s="3"/>
      <c r="I29" s="3">
        <v>3</v>
      </c>
      <c r="J29" s="3"/>
      <c r="K29" s="3">
        <v>5</v>
      </c>
      <c r="L29" s="3"/>
      <c r="M29" s="3"/>
      <c r="N29" s="3"/>
      <c r="O29" s="3"/>
      <c r="P29" s="3">
        <f t="shared" si="0"/>
        <v>8</v>
      </c>
    </row>
    <row r="30" spans="1:16" s="2" customFormat="1">
      <c r="A30" s="3" t="s">
        <v>31</v>
      </c>
      <c r="B30" s="3" t="s">
        <v>32</v>
      </c>
      <c r="C30" s="3"/>
      <c r="D30" s="3"/>
      <c r="E30" s="3"/>
      <c r="F30" s="3">
        <v>7</v>
      </c>
      <c r="G30" s="3"/>
      <c r="H30" s="3"/>
      <c r="I30" s="3"/>
      <c r="J30" s="3"/>
      <c r="K30" s="3"/>
      <c r="L30" s="3"/>
      <c r="M30" s="3"/>
      <c r="N30" s="3"/>
      <c r="O30" s="3"/>
      <c r="P30" s="3">
        <f t="shared" si="0"/>
        <v>7</v>
      </c>
    </row>
    <row r="31" spans="1:16" s="2" customFormat="1">
      <c r="A31" s="3" t="s">
        <v>68</v>
      </c>
      <c r="B31" s="3" t="s">
        <v>69</v>
      </c>
      <c r="C31" s="3"/>
      <c r="D31" s="3"/>
      <c r="E31" s="3"/>
      <c r="F31" s="3"/>
      <c r="G31" s="3"/>
      <c r="H31" s="3">
        <v>7</v>
      </c>
      <c r="I31" s="3"/>
      <c r="J31" s="3"/>
      <c r="K31" s="3"/>
      <c r="L31" s="3"/>
      <c r="M31" s="3"/>
      <c r="N31" s="3"/>
      <c r="O31" s="3"/>
      <c r="P31" s="3">
        <f t="shared" si="0"/>
        <v>7</v>
      </c>
    </row>
    <row r="32" spans="1:16" s="2" customFormat="1">
      <c r="A32" s="3" t="s">
        <v>24</v>
      </c>
      <c r="B32" s="3" t="s">
        <v>25</v>
      </c>
      <c r="C32" s="3"/>
      <c r="D32" s="3"/>
      <c r="E32" s="3">
        <v>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f t="shared" si="0"/>
        <v>7</v>
      </c>
    </row>
    <row r="33" spans="1:16" s="2" customFormat="1">
      <c r="A33" s="3" t="s">
        <v>42</v>
      </c>
      <c r="B33" s="3" t="s">
        <v>43</v>
      </c>
      <c r="C33" s="3"/>
      <c r="D33" s="3"/>
      <c r="E33" s="3"/>
      <c r="F33" s="3">
        <v>7</v>
      </c>
      <c r="G33" s="3"/>
      <c r="H33" s="3"/>
      <c r="I33" s="3"/>
      <c r="J33" s="3"/>
      <c r="K33" s="3"/>
      <c r="L33" s="3"/>
      <c r="M33" s="3"/>
      <c r="N33" s="3"/>
      <c r="O33" s="3"/>
      <c r="P33" s="3">
        <f t="shared" si="0"/>
        <v>7</v>
      </c>
    </row>
    <row r="34" spans="1:16" s="2" customFormat="1">
      <c r="A34" s="3" t="s">
        <v>82</v>
      </c>
      <c r="B34" s="3" t="s">
        <v>83</v>
      </c>
      <c r="C34" s="3"/>
      <c r="D34" s="3"/>
      <c r="E34" s="3"/>
      <c r="F34" s="3"/>
      <c r="G34" s="3"/>
      <c r="H34" s="3"/>
      <c r="I34" s="3">
        <v>7</v>
      </c>
      <c r="J34" s="3"/>
      <c r="K34" s="3"/>
      <c r="L34" s="3"/>
      <c r="M34" s="3"/>
      <c r="N34" s="3"/>
      <c r="O34" s="3"/>
      <c r="P34" s="3">
        <f t="shared" si="0"/>
        <v>7</v>
      </c>
    </row>
    <row r="35" spans="1:16" s="2" customFormat="1">
      <c r="A35" s="3" t="s">
        <v>100</v>
      </c>
      <c r="B35" s="3" t="s">
        <v>101</v>
      </c>
      <c r="C35" s="3"/>
      <c r="D35" s="3"/>
      <c r="E35" s="3"/>
      <c r="F35" s="3"/>
      <c r="G35" s="3"/>
      <c r="H35" s="3"/>
      <c r="I35" s="3"/>
      <c r="J35" s="3">
        <v>7</v>
      </c>
      <c r="K35" s="3"/>
      <c r="L35" s="3"/>
      <c r="M35" s="3"/>
      <c r="N35" s="3"/>
      <c r="O35" s="3"/>
      <c r="P35" s="3">
        <f t="shared" si="0"/>
        <v>7</v>
      </c>
    </row>
    <row r="36" spans="1:16" s="2" customFormat="1">
      <c r="A36" s="3" t="s">
        <v>118</v>
      </c>
      <c r="B36" s="3" t="s">
        <v>117</v>
      </c>
      <c r="C36" s="3"/>
      <c r="D36" s="3"/>
      <c r="E36" s="3"/>
      <c r="F36" s="3"/>
      <c r="G36" s="3"/>
      <c r="H36" s="3"/>
      <c r="I36" s="3"/>
      <c r="J36" s="3">
        <v>7</v>
      </c>
      <c r="K36" s="3"/>
      <c r="L36" s="3"/>
      <c r="M36" s="3"/>
      <c r="N36" s="3"/>
      <c r="O36" s="3"/>
      <c r="P36" s="3">
        <f t="shared" si="0"/>
        <v>7</v>
      </c>
    </row>
    <row r="37" spans="1:16" s="2" customFormat="1">
      <c r="A37" s="3" t="s">
        <v>133</v>
      </c>
      <c r="B37" s="3" t="s">
        <v>143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7</v>
      </c>
      <c r="N37" s="3"/>
      <c r="O37" s="3"/>
      <c r="P37" s="3">
        <f t="shared" si="0"/>
        <v>7</v>
      </c>
    </row>
    <row r="38" spans="1:16" s="2" customFormat="1">
      <c r="A38" s="3" t="s">
        <v>144</v>
      </c>
      <c r="B38" s="3" t="s">
        <v>145</v>
      </c>
      <c r="C38" s="3">
        <v>4</v>
      </c>
      <c r="D38" s="3"/>
      <c r="E38" s="3"/>
      <c r="F38" s="3"/>
      <c r="G38" s="3"/>
      <c r="H38" s="3"/>
      <c r="I38" s="3"/>
      <c r="J38" s="3"/>
      <c r="K38" s="3"/>
      <c r="L38" s="3"/>
      <c r="M38" s="3">
        <v>3</v>
      </c>
      <c r="N38" s="3"/>
      <c r="O38" s="3"/>
      <c r="P38" s="3">
        <f t="shared" si="0"/>
        <v>7</v>
      </c>
    </row>
    <row r="39" spans="1:16" s="2" customFormat="1">
      <c r="A39" s="3" t="s">
        <v>159</v>
      </c>
      <c r="B39" s="3" t="s">
        <v>160</v>
      </c>
      <c r="C39" s="3">
        <v>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f t="shared" si="0"/>
        <v>7</v>
      </c>
    </row>
    <row r="40" spans="1:16" s="2" customFormat="1">
      <c r="A40" s="3" t="s">
        <v>199</v>
      </c>
      <c r="B40" s="3" t="s">
        <v>200</v>
      </c>
      <c r="C40" s="3"/>
      <c r="D40" s="3"/>
      <c r="E40" s="3"/>
      <c r="F40" s="3"/>
      <c r="G40" s="3">
        <v>7</v>
      </c>
      <c r="H40" s="3"/>
      <c r="I40" s="3"/>
      <c r="J40" s="3"/>
      <c r="K40" s="3"/>
      <c r="L40" s="3"/>
      <c r="M40" s="3"/>
      <c r="N40" s="3"/>
      <c r="O40" s="3"/>
      <c r="P40" s="3">
        <f t="shared" si="0"/>
        <v>7</v>
      </c>
    </row>
    <row r="41" spans="1:16" s="2" customFormat="1">
      <c r="A41" s="3" t="s">
        <v>218</v>
      </c>
      <c r="B41" s="3" t="s">
        <v>219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v>7</v>
      </c>
      <c r="O41" s="3"/>
      <c r="P41" s="3">
        <f t="shared" si="0"/>
        <v>7</v>
      </c>
    </row>
    <row r="42" spans="1:16" s="2" customFormat="1">
      <c r="A42" s="3" t="s">
        <v>12</v>
      </c>
      <c r="B42" s="3" t="s">
        <v>13</v>
      </c>
      <c r="C42" s="3"/>
      <c r="D42" s="3"/>
      <c r="E42" s="3">
        <v>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f t="shared" si="0"/>
        <v>6</v>
      </c>
    </row>
    <row r="43" spans="1:16" s="2" customFormat="1">
      <c r="A43" s="3" t="s">
        <v>30</v>
      </c>
      <c r="B43" s="3" t="s">
        <v>33</v>
      </c>
      <c r="C43" s="3"/>
      <c r="D43" s="3"/>
      <c r="E43" s="3"/>
      <c r="F43" s="3">
        <v>6</v>
      </c>
      <c r="G43" s="3"/>
      <c r="H43" s="3"/>
      <c r="I43" s="3"/>
      <c r="J43" s="3"/>
      <c r="K43" s="3"/>
      <c r="L43" s="3"/>
      <c r="M43" s="3"/>
      <c r="N43" s="3"/>
      <c r="O43" s="3"/>
      <c r="P43" s="3">
        <f t="shared" ref="P43:P74" si="1">SUM(C43:O43)</f>
        <v>6</v>
      </c>
    </row>
    <row r="44" spans="1:16" s="2" customFormat="1">
      <c r="A44" s="3" t="s">
        <v>40</v>
      </c>
      <c r="B44" s="3" t="s">
        <v>41</v>
      </c>
      <c r="C44" s="3">
        <v>1</v>
      </c>
      <c r="D44" s="3"/>
      <c r="E44" s="3"/>
      <c r="F44" s="3">
        <f>2+3</f>
        <v>5</v>
      </c>
      <c r="G44" s="3"/>
      <c r="H44" s="3"/>
      <c r="I44" s="3"/>
      <c r="J44" s="3"/>
      <c r="K44" s="3"/>
      <c r="L44" s="3"/>
      <c r="M44" s="3"/>
      <c r="N44" s="3"/>
      <c r="O44" s="3"/>
      <c r="P44" s="3">
        <f t="shared" si="1"/>
        <v>6</v>
      </c>
    </row>
    <row r="45" spans="1:16" s="2" customFormat="1">
      <c r="A45" s="3" t="s">
        <v>44</v>
      </c>
      <c r="B45" s="3" t="s">
        <v>45</v>
      </c>
      <c r="C45" s="3"/>
      <c r="D45" s="3"/>
      <c r="E45" s="3"/>
      <c r="F45" s="3">
        <v>6</v>
      </c>
      <c r="G45" s="3"/>
      <c r="H45" s="3"/>
      <c r="I45" s="3"/>
      <c r="J45" s="3"/>
      <c r="K45" s="3"/>
      <c r="L45" s="3"/>
      <c r="M45" s="3"/>
      <c r="N45" s="3"/>
      <c r="O45" s="3"/>
      <c r="P45" s="3">
        <f t="shared" si="1"/>
        <v>6</v>
      </c>
    </row>
    <row r="46" spans="1:16" s="2" customFormat="1">
      <c r="A46" s="3" t="s">
        <v>80</v>
      </c>
      <c r="B46" s="3" t="s">
        <v>81</v>
      </c>
      <c r="C46" s="3"/>
      <c r="D46" s="3"/>
      <c r="E46" s="3"/>
      <c r="F46" s="3"/>
      <c r="G46" s="3"/>
      <c r="H46" s="3"/>
      <c r="I46" s="3">
        <v>6</v>
      </c>
      <c r="J46" s="3"/>
      <c r="K46" s="3"/>
      <c r="L46" s="3"/>
      <c r="M46" s="3"/>
      <c r="N46" s="3"/>
      <c r="O46" s="3"/>
      <c r="P46" s="3">
        <f t="shared" si="1"/>
        <v>6</v>
      </c>
    </row>
    <row r="47" spans="1:16" s="2" customFormat="1">
      <c r="A47" s="3" t="s">
        <v>133</v>
      </c>
      <c r="B47" s="3" t="s">
        <v>134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>4+2</f>
        <v>6</v>
      </c>
      <c r="N47" s="3"/>
      <c r="O47" s="3"/>
      <c r="P47" s="3">
        <f t="shared" si="1"/>
        <v>6</v>
      </c>
    </row>
    <row r="48" spans="1:16" s="2" customFormat="1">
      <c r="A48" s="3" t="s">
        <v>139</v>
      </c>
      <c r="B48" s="3" t="s">
        <v>140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>1+5</f>
        <v>6</v>
      </c>
      <c r="N48" s="3"/>
      <c r="O48" s="3"/>
      <c r="P48" s="3">
        <f t="shared" si="1"/>
        <v>6</v>
      </c>
    </row>
    <row r="49" spans="1:16" s="2" customFormat="1">
      <c r="A49" s="3" t="s">
        <v>161</v>
      </c>
      <c r="B49" s="3" t="s">
        <v>162</v>
      </c>
      <c r="C49" s="3">
        <v>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f t="shared" si="1"/>
        <v>6</v>
      </c>
    </row>
    <row r="50" spans="1:16" s="2" customFormat="1">
      <c r="A50" s="3" t="s">
        <v>56</v>
      </c>
      <c r="B50" s="3" t="s">
        <v>57</v>
      </c>
      <c r="C50" s="3"/>
      <c r="D50" s="3">
        <v>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f t="shared" si="1"/>
        <v>6</v>
      </c>
    </row>
    <row r="51" spans="1:16" s="2" customFormat="1">
      <c r="A51" s="3" t="s">
        <v>187</v>
      </c>
      <c r="B51" s="3" t="s">
        <v>188</v>
      </c>
      <c r="C51" s="3"/>
      <c r="D51" s="3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f t="shared" si="1"/>
        <v>6</v>
      </c>
    </row>
    <row r="52" spans="1:16" s="2" customFormat="1">
      <c r="A52" s="3" t="s">
        <v>201</v>
      </c>
      <c r="B52" s="3" t="s">
        <v>202</v>
      </c>
      <c r="C52" s="3"/>
      <c r="D52" s="3"/>
      <c r="E52" s="3"/>
      <c r="F52" s="3"/>
      <c r="G52" s="3">
        <v>6</v>
      </c>
      <c r="H52" s="3"/>
      <c r="I52" s="3"/>
      <c r="J52" s="3"/>
      <c r="K52" s="3"/>
      <c r="L52" s="3"/>
      <c r="M52" s="3"/>
      <c r="N52" s="3"/>
      <c r="O52" s="3"/>
      <c r="P52" s="3">
        <f t="shared" si="1"/>
        <v>6</v>
      </c>
    </row>
    <row r="53" spans="1:16" s="2" customFormat="1">
      <c r="A53" s="3" t="s">
        <v>46</v>
      </c>
      <c r="B53" s="3" t="s">
        <v>47</v>
      </c>
      <c r="C53" s="3"/>
      <c r="D53" s="3"/>
      <c r="E53" s="3"/>
      <c r="F53" s="3">
        <v>4</v>
      </c>
      <c r="G53" s="3"/>
      <c r="H53" s="3"/>
      <c r="I53" s="3">
        <v>1</v>
      </c>
      <c r="J53" s="3"/>
      <c r="K53" s="3"/>
      <c r="L53" s="3"/>
      <c r="M53" s="3"/>
      <c r="N53" s="3"/>
      <c r="O53" s="3"/>
      <c r="P53" s="3">
        <f t="shared" si="1"/>
        <v>5</v>
      </c>
    </row>
    <row r="54" spans="1:16" s="2" customFormat="1">
      <c r="A54" s="3" t="s">
        <v>72</v>
      </c>
      <c r="B54" s="3" t="s">
        <v>73</v>
      </c>
      <c r="C54" s="3"/>
      <c r="D54" s="3"/>
      <c r="E54" s="3"/>
      <c r="F54" s="3"/>
      <c r="G54" s="3"/>
      <c r="H54" s="3">
        <v>5</v>
      </c>
      <c r="I54" s="3"/>
      <c r="J54" s="3"/>
      <c r="K54" s="3"/>
      <c r="L54" s="3"/>
      <c r="M54" s="3"/>
      <c r="N54" s="3"/>
      <c r="O54" s="3"/>
      <c r="P54" s="3">
        <f t="shared" si="1"/>
        <v>5</v>
      </c>
    </row>
    <row r="55" spans="1:16" s="2" customFormat="1">
      <c r="A55" s="3" t="s">
        <v>76</v>
      </c>
      <c r="B55" s="3" t="s">
        <v>65</v>
      </c>
      <c r="C55" s="3"/>
      <c r="D55" s="3"/>
      <c r="E55" s="3"/>
      <c r="F55" s="3"/>
      <c r="G55" s="3"/>
      <c r="H55" s="3">
        <v>5</v>
      </c>
      <c r="I55" s="3"/>
      <c r="J55" s="3"/>
      <c r="K55" s="3"/>
      <c r="L55" s="3"/>
      <c r="M55" s="3"/>
      <c r="N55" s="3"/>
      <c r="O55" s="3"/>
      <c r="P55" s="3">
        <f t="shared" si="1"/>
        <v>5</v>
      </c>
    </row>
    <row r="56" spans="1:16" s="2" customFormat="1">
      <c r="A56" s="3" t="s">
        <v>84</v>
      </c>
      <c r="B56" s="3" t="s">
        <v>85</v>
      </c>
      <c r="C56" s="3"/>
      <c r="D56" s="3"/>
      <c r="E56" s="3"/>
      <c r="F56" s="3"/>
      <c r="G56" s="3"/>
      <c r="H56" s="3"/>
      <c r="I56" s="3">
        <v>5</v>
      </c>
      <c r="J56" s="3"/>
      <c r="K56" s="3"/>
      <c r="L56" s="3"/>
      <c r="M56" s="3"/>
      <c r="N56" s="3"/>
      <c r="O56" s="3"/>
      <c r="P56" s="3">
        <f t="shared" si="1"/>
        <v>5</v>
      </c>
    </row>
    <row r="57" spans="1:16" s="2" customFormat="1">
      <c r="A57" s="3" t="s">
        <v>115</v>
      </c>
      <c r="B57" s="3" t="s">
        <v>116</v>
      </c>
      <c r="C57" s="3"/>
      <c r="D57" s="3"/>
      <c r="E57" s="3"/>
      <c r="F57" s="3"/>
      <c r="G57" s="3"/>
      <c r="H57" s="3"/>
      <c r="I57" s="3"/>
      <c r="J57" s="3">
        <f>3+2</f>
        <v>5</v>
      </c>
      <c r="K57" s="3"/>
      <c r="L57" s="3"/>
      <c r="M57" s="3"/>
      <c r="N57" s="3"/>
      <c r="O57" s="3"/>
      <c r="P57" s="3">
        <f t="shared" si="1"/>
        <v>5</v>
      </c>
    </row>
    <row r="58" spans="1:16" s="2" customFormat="1">
      <c r="A58" s="3" t="s">
        <v>119</v>
      </c>
      <c r="B58" s="3" t="s">
        <v>120</v>
      </c>
      <c r="C58" s="3"/>
      <c r="D58" s="3"/>
      <c r="E58" s="3"/>
      <c r="F58" s="3"/>
      <c r="G58" s="3"/>
      <c r="H58" s="3"/>
      <c r="I58" s="3"/>
      <c r="J58" s="3">
        <v>5</v>
      </c>
      <c r="K58" s="3"/>
      <c r="L58" s="3"/>
      <c r="M58" s="3"/>
      <c r="N58" s="3"/>
      <c r="O58" s="3"/>
      <c r="P58" s="3">
        <f t="shared" si="1"/>
        <v>5</v>
      </c>
    </row>
    <row r="59" spans="1:16" s="2" customFormat="1">
      <c r="A59" s="3" t="s">
        <v>163</v>
      </c>
      <c r="B59" s="3" t="s">
        <v>164</v>
      </c>
      <c r="C59" s="3">
        <v>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>
        <f t="shared" si="1"/>
        <v>5</v>
      </c>
    </row>
    <row r="60" spans="1:16" s="2" customFormat="1">
      <c r="A60" s="3" t="s">
        <v>179</v>
      </c>
      <c r="B60" s="3" t="s">
        <v>180</v>
      </c>
      <c r="C60" s="3"/>
      <c r="D60" s="3">
        <v>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f t="shared" si="1"/>
        <v>5</v>
      </c>
    </row>
    <row r="61" spans="1:16" s="2" customFormat="1">
      <c r="A61" s="3" t="s">
        <v>26</v>
      </c>
      <c r="B61" s="3" t="s">
        <v>27</v>
      </c>
      <c r="C61" s="3"/>
      <c r="D61" s="3">
        <v>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f t="shared" si="1"/>
        <v>5</v>
      </c>
    </row>
    <row r="62" spans="1:16" s="2" customFormat="1">
      <c r="A62" s="3" t="s">
        <v>20</v>
      </c>
      <c r="B62" s="3" t="s">
        <v>21</v>
      </c>
      <c r="C62" s="3"/>
      <c r="D62" s="3"/>
      <c r="E62" s="3">
        <f>1+3</f>
        <v>4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f t="shared" si="1"/>
        <v>4</v>
      </c>
    </row>
    <row r="63" spans="1:16" s="2" customFormat="1">
      <c r="A63" s="3" t="s">
        <v>36</v>
      </c>
      <c r="B63" s="3" t="s">
        <v>37</v>
      </c>
      <c r="C63" s="3"/>
      <c r="D63" s="3"/>
      <c r="E63" s="3"/>
      <c r="F63" s="3">
        <v>4</v>
      </c>
      <c r="G63" s="3"/>
      <c r="H63" s="3"/>
      <c r="I63" s="3"/>
      <c r="J63" s="3"/>
      <c r="K63" s="3"/>
      <c r="L63" s="3"/>
      <c r="M63" s="3"/>
      <c r="N63" s="3"/>
      <c r="O63" s="3"/>
      <c r="P63" s="3">
        <f t="shared" si="1"/>
        <v>4</v>
      </c>
    </row>
    <row r="64" spans="1:16" s="2" customFormat="1">
      <c r="A64" s="3" t="s">
        <v>86</v>
      </c>
      <c r="B64" s="3" t="s">
        <v>87</v>
      </c>
      <c r="C64" s="3"/>
      <c r="D64" s="3"/>
      <c r="E64" s="3"/>
      <c r="F64" s="3"/>
      <c r="G64" s="3"/>
      <c r="H64" s="3"/>
      <c r="I64" s="3">
        <v>4</v>
      </c>
      <c r="J64" s="3"/>
      <c r="K64" s="3"/>
      <c r="L64" s="3"/>
      <c r="M64" s="3"/>
      <c r="N64" s="3"/>
      <c r="O64" s="3"/>
      <c r="P64" s="3">
        <f t="shared" si="1"/>
        <v>4</v>
      </c>
    </row>
    <row r="65" spans="1:16" s="2" customFormat="1">
      <c r="A65" s="3" t="s">
        <v>111</v>
      </c>
      <c r="B65" s="3" t="s">
        <v>112</v>
      </c>
      <c r="C65" s="3"/>
      <c r="D65" s="3"/>
      <c r="E65" s="3"/>
      <c r="F65" s="3"/>
      <c r="G65" s="3"/>
      <c r="H65" s="3"/>
      <c r="I65" s="3"/>
      <c r="J65" s="3">
        <v>4</v>
      </c>
      <c r="K65" s="3"/>
      <c r="L65" s="3"/>
      <c r="M65" s="3"/>
      <c r="N65" s="3"/>
      <c r="O65" s="3"/>
      <c r="P65" s="3">
        <f t="shared" si="1"/>
        <v>4</v>
      </c>
    </row>
    <row r="66" spans="1:16" s="2" customFormat="1">
      <c r="A66" s="3" t="s">
        <v>135</v>
      </c>
      <c r="B66" s="3" t="s">
        <v>136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>
        <f>3+1</f>
        <v>4</v>
      </c>
      <c r="N66" s="3"/>
      <c r="O66" s="3"/>
      <c r="P66" s="3">
        <f t="shared" si="1"/>
        <v>4</v>
      </c>
    </row>
    <row r="67" spans="1:16" s="2" customFormat="1">
      <c r="A67" s="3" t="s">
        <v>181</v>
      </c>
      <c r="B67" s="3" t="s">
        <v>182</v>
      </c>
      <c r="C67" s="3"/>
      <c r="D67" s="3">
        <v>4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>
        <f t="shared" si="1"/>
        <v>4</v>
      </c>
    </row>
    <row r="68" spans="1:16" s="2" customFormat="1">
      <c r="A68" s="3" t="s">
        <v>16</v>
      </c>
      <c r="B68" s="3" t="s">
        <v>17</v>
      </c>
      <c r="C68" s="3"/>
      <c r="D68" s="3"/>
      <c r="E68" s="3">
        <v>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f t="shared" si="1"/>
        <v>3</v>
      </c>
    </row>
    <row r="69" spans="1:16" s="2" customFormat="1">
      <c r="A69" s="3" t="s">
        <v>113</v>
      </c>
      <c r="B69" s="3" t="s">
        <v>114</v>
      </c>
      <c r="C69" s="3"/>
      <c r="D69" s="3"/>
      <c r="E69" s="3"/>
      <c r="F69" s="3"/>
      <c r="G69" s="3"/>
      <c r="H69" s="3"/>
      <c r="I69" s="3"/>
      <c r="J69" s="3">
        <v>3</v>
      </c>
      <c r="K69" s="3"/>
      <c r="L69" s="3"/>
      <c r="M69" s="3"/>
      <c r="N69" s="3"/>
      <c r="O69" s="3"/>
      <c r="P69" s="3">
        <f t="shared" si="1"/>
        <v>3</v>
      </c>
    </row>
    <row r="70" spans="1:16" s="2" customFormat="1">
      <c r="A70" s="3" t="s">
        <v>165</v>
      </c>
      <c r="B70" s="3" t="s">
        <v>166</v>
      </c>
      <c r="C70" s="3">
        <v>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f t="shared" si="1"/>
        <v>3</v>
      </c>
    </row>
    <row r="71" spans="1:16" s="2" customFormat="1">
      <c r="A71" s="3" t="s">
        <v>183</v>
      </c>
      <c r="B71" s="3" t="s">
        <v>184</v>
      </c>
      <c r="C71" s="3"/>
      <c r="D71" s="3">
        <v>3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f t="shared" si="1"/>
        <v>3</v>
      </c>
    </row>
    <row r="72" spans="1:16" s="2" customFormat="1">
      <c r="A72" s="3" t="s">
        <v>185</v>
      </c>
      <c r="B72" s="3" t="s">
        <v>186</v>
      </c>
      <c r="C72" s="3"/>
      <c r="D72" s="3">
        <f>1+2</f>
        <v>3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f t="shared" si="1"/>
        <v>3</v>
      </c>
    </row>
    <row r="73" spans="1:16" s="2" customFormat="1">
      <c r="A73" s="3" t="s">
        <v>189</v>
      </c>
      <c r="B73" s="3" t="s">
        <v>190</v>
      </c>
      <c r="C73" s="3"/>
      <c r="D73" s="3">
        <v>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f t="shared" si="1"/>
        <v>3</v>
      </c>
    </row>
    <row r="74" spans="1:16" s="2" customFormat="1">
      <c r="A74" s="3" t="s">
        <v>4</v>
      </c>
      <c r="B74" s="3" t="s">
        <v>5</v>
      </c>
      <c r="C74" s="3"/>
      <c r="D74" s="3"/>
      <c r="E74" s="3">
        <v>2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>
        <f t="shared" si="1"/>
        <v>2</v>
      </c>
    </row>
    <row r="75" spans="1:16" s="2" customFormat="1">
      <c r="A75" s="3" t="s">
        <v>90</v>
      </c>
      <c r="B75" s="3" t="s">
        <v>91</v>
      </c>
      <c r="C75" s="3"/>
      <c r="D75" s="3"/>
      <c r="E75" s="3"/>
      <c r="F75" s="3"/>
      <c r="G75" s="3"/>
      <c r="H75" s="3"/>
      <c r="I75" s="3">
        <v>2</v>
      </c>
      <c r="J75" s="3"/>
      <c r="K75" s="3"/>
      <c r="L75" s="3"/>
      <c r="M75" s="3"/>
      <c r="N75" s="3"/>
      <c r="O75" s="3"/>
      <c r="P75" s="3">
        <f t="shared" ref="P75:P89" si="2">SUM(C75:O75)</f>
        <v>2</v>
      </c>
    </row>
    <row r="76" spans="1:16" s="2" customFormat="1">
      <c r="A76" s="3" t="s">
        <v>60</v>
      </c>
      <c r="B76" s="3" t="s">
        <v>61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>
        <v>2</v>
      </c>
      <c r="N76" s="3"/>
      <c r="O76" s="3"/>
      <c r="P76" s="3">
        <f t="shared" si="2"/>
        <v>2</v>
      </c>
    </row>
    <row r="77" spans="1:16" s="2" customFormat="1">
      <c r="A77" s="3" t="s">
        <v>167</v>
      </c>
      <c r="B77" s="3" t="s">
        <v>168</v>
      </c>
      <c r="C77" s="3">
        <v>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f t="shared" si="2"/>
        <v>2</v>
      </c>
    </row>
    <row r="78" spans="1:16" s="2" customFormat="1">
      <c r="A78" s="3" t="s">
        <v>171</v>
      </c>
      <c r="B78" s="3" t="s">
        <v>172</v>
      </c>
      <c r="C78" s="3"/>
      <c r="D78" s="3">
        <v>2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f t="shared" si="2"/>
        <v>2</v>
      </c>
    </row>
    <row r="79" spans="1:16" s="2" customFormat="1">
      <c r="A79" s="3" t="s">
        <v>22</v>
      </c>
      <c r="B79" s="3" t="s">
        <v>23</v>
      </c>
      <c r="C79" s="3"/>
      <c r="D79" s="3"/>
      <c r="E79" s="3">
        <v>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f t="shared" si="2"/>
        <v>1</v>
      </c>
    </row>
    <row r="80" spans="1:16" s="2" customFormat="1">
      <c r="A80" s="3" t="s">
        <v>14</v>
      </c>
      <c r="B80" s="3" t="s">
        <v>79</v>
      </c>
      <c r="C80" s="3"/>
      <c r="D80" s="3"/>
      <c r="E80" s="3"/>
      <c r="F80" s="3"/>
      <c r="G80" s="3"/>
      <c r="H80" s="3"/>
      <c r="I80" s="3">
        <v>1</v>
      </c>
      <c r="J80" s="3"/>
      <c r="K80" s="3"/>
      <c r="L80" s="3"/>
      <c r="M80" s="3"/>
      <c r="N80" s="3"/>
      <c r="O80" s="3"/>
      <c r="P80" s="3">
        <f t="shared" si="2"/>
        <v>1</v>
      </c>
    </row>
    <row r="81" spans="1:16" s="2" customFormat="1">
      <c r="A81" s="3" t="s">
        <v>92</v>
      </c>
      <c r="B81" s="3" t="s">
        <v>93</v>
      </c>
      <c r="C81" s="3"/>
      <c r="D81" s="3"/>
      <c r="E81" s="3"/>
      <c r="F81" s="3"/>
      <c r="G81" s="3"/>
      <c r="H81" s="3"/>
      <c r="I81" s="3">
        <v>1</v>
      </c>
      <c r="J81" s="3"/>
      <c r="K81" s="3"/>
      <c r="L81" s="3"/>
      <c r="M81" s="3"/>
      <c r="N81" s="3"/>
      <c r="O81" s="3"/>
      <c r="P81" s="3">
        <f t="shared" si="2"/>
        <v>1</v>
      </c>
    </row>
    <row r="82" spans="1:16" s="2" customFormat="1">
      <c r="A82" s="3" t="s">
        <v>94</v>
      </c>
      <c r="B82" s="3" t="s">
        <v>95</v>
      </c>
      <c r="C82" s="3"/>
      <c r="D82" s="3"/>
      <c r="E82" s="3"/>
      <c r="F82" s="3"/>
      <c r="G82" s="3"/>
      <c r="H82" s="3"/>
      <c r="I82" s="3">
        <v>1</v>
      </c>
      <c r="J82" s="3"/>
      <c r="K82" s="3"/>
      <c r="L82" s="3"/>
      <c r="M82" s="3"/>
      <c r="N82" s="3"/>
      <c r="O82" s="3"/>
      <c r="P82" s="3">
        <f t="shared" si="2"/>
        <v>1</v>
      </c>
    </row>
    <row r="83" spans="1:16" s="2" customFormat="1">
      <c r="A83" s="3" t="s">
        <v>96</v>
      </c>
      <c r="B83" s="3" t="s">
        <v>97</v>
      </c>
      <c r="C83" s="3"/>
      <c r="D83" s="3"/>
      <c r="E83" s="3"/>
      <c r="F83" s="3"/>
      <c r="G83" s="3"/>
      <c r="H83" s="3"/>
      <c r="I83" s="3">
        <v>1</v>
      </c>
      <c r="J83" s="3"/>
      <c r="K83" s="3"/>
      <c r="L83" s="3"/>
      <c r="M83" s="3"/>
      <c r="N83" s="3"/>
      <c r="O83" s="3"/>
      <c r="P83" s="3">
        <f t="shared" si="2"/>
        <v>1</v>
      </c>
    </row>
    <row r="84" spans="1:16" s="2" customFormat="1">
      <c r="A84" s="3" t="s">
        <v>137</v>
      </c>
      <c r="B84" s="3" t="s">
        <v>138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>
        <v>1</v>
      </c>
      <c r="N84" s="3"/>
      <c r="O84" s="3"/>
      <c r="P84" s="3">
        <f t="shared" si="2"/>
        <v>1</v>
      </c>
    </row>
    <row r="85" spans="1:16" s="2" customFormat="1">
      <c r="A85" s="3" t="s">
        <v>141</v>
      </c>
      <c r="B85" s="3" t="s">
        <v>142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>
        <v>1</v>
      </c>
      <c r="N85" s="3"/>
      <c r="O85" s="3"/>
      <c r="P85" s="3">
        <f t="shared" si="2"/>
        <v>1</v>
      </c>
    </row>
    <row r="86" spans="1:16" s="2" customFormat="1">
      <c r="A86" s="3" t="s">
        <v>151</v>
      </c>
      <c r="B86" s="3" t="s">
        <v>152</v>
      </c>
      <c r="C86" s="3">
        <v>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f t="shared" si="2"/>
        <v>1</v>
      </c>
    </row>
    <row r="87" spans="1:16" s="2" customFormat="1">
      <c r="A87" s="3" t="s">
        <v>149</v>
      </c>
      <c r="B87" s="3" t="s">
        <v>150</v>
      </c>
      <c r="C87" s="3">
        <v>1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f t="shared" si="2"/>
        <v>1</v>
      </c>
    </row>
    <row r="88" spans="1:16" s="2" customFormat="1">
      <c r="A88" s="3" t="s">
        <v>173</v>
      </c>
      <c r="B88" s="3" t="s">
        <v>174</v>
      </c>
      <c r="C88" s="3"/>
      <c r="D88" s="3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>
        <f t="shared" si="2"/>
        <v>1</v>
      </c>
    </row>
    <row r="89" spans="1:16" s="2" customFormat="1">
      <c r="A89" s="3" t="s">
        <v>175</v>
      </c>
      <c r="B89" s="3" t="s">
        <v>176</v>
      </c>
      <c r="C89" s="3"/>
      <c r="D89" s="3">
        <v>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>
        <f t="shared" si="2"/>
        <v>1</v>
      </c>
    </row>
  </sheetData>
  <sortState ref="A2:P80">
    <sortCondition descending="1" ref="P2:P8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sqref="A1:XFD8"/>
    </sheetView>
  </sheetViews>
  <sheetFormatPr defaultColWidth="8.85546875" defaultRowHeight="15"/>
  <cols>
    <col min="1" max="1" width="17.28515625" bestFit="1" customWidth="1"/>
    <col min="2" max="2" width="17.85546875" bestFit="1" customWidth="1"/>
    <col min="3" max="15" width="11.85546875" customWidth="1"/>
  </cols>
  <sheetData>
    <row r="1" spans="1:16" ht="19.5">
      <c r="A1" s="10"/>
      <c r="B1" s="11" t="s">
        <v>228</v>
      </c>
      <c r="C1" s="10"/>
      <c r="D1" s="10"/>
    </row>
    <row r="2" spans="1:16">
      <c r="A2" s="10"/>
      <c r="B2" s="10"/>
      <c r="C2" s="10"/>
      <c r="D2" s="10"/>
    </row>
    <row r="3" spans="1:16" ht="19.5">
      <c r="A3" s="10"/>
      <c r="B3" s="12" t="s">
        <v>226</v>
      </c>
      <c r="C3" s="10"/>
      <c r="D3" s="10"/>
    </row>
    <row r="4" spans="1:16">
      <c r="A4" s="10"/>
      <c r="B4" s="10"/>
      <c r="C4" s="10"/>
      <c r="D4" s="10"/>
    </row>
    <row r="5" spans="1:16">
      <c r="A5" s="10"/>
      <c r="B5" s="10"/>
      <c r="C5" s="10"/>
      <c r="D5" s="10"/>
    </row>
    <row r="6" spans="1:16">
      <c r="A6" s="10"/>
      <c r="B6" s="10"/>
      <c r="C6" s="10"/>
      <c r="D6" s="10"/>
    </row>
    <row r="7" spans="1:16" ht="18.75">
      <c r="A7" s="13" t="s">
        <v>224</v>
      </c>
      <c r="B7" s="14"/>
      <c r="C7" s="15"/>
      <c r="D7" s="15"/>
      <c r="E7" s="15"/>
      <c r="F7" s="14"/>
      <c r="G7" s="14"/>
      <c r="H7" s="16"/>
      <c r="I7" s="16"/>
      <c r="J7" s="16"/>
    </row>
    <row r="8" spans="1:16" ht="18.75">
      <c r="A8" s="13" t="s">
        <v>225</v>
      </c>
      <c r="B8" s="14"/>
      <c r="C8" s="15"/>
      <c r="D8" s="15"/>
      <c r="E8" s="15"/>
      <c r="F8" s="14"/>
      <c r="G8" s="14"/>
      <c r="H8" s="16"/>
      <c r="I8" s="16"/>
      <c r="J8" s="16"/>
    </row>
    <row r="10" spans="1:16" s="2" customFormat="1">
      <c r="A10" s="6" t="s">
        <v>129</v>
      </c>
      <c r="B10" s="3"/>
      <c r="C10" s="4">
        <v>43575</v>
      </c>
      <c r="D10" s="4">
        <v>43604</v>
      </c>
      <c r="E10" s="4">
        <v>43607</v>
      </c>
      <c r="F10" s="4">
        <v>43625</v>
      </c>
      <c r="G10" s="4">
        <v>43628</v>
      </c>
      <c r="H10" s="4">
        <v>43643</v>
      </c>
      <c r="I10" s="4">
        <v>43645</v>
      </c>
      <c r="J10" s="4">
        <v>43656</v>
      </c>
      <c r="K10" s="4">
        <v>43666</v>
      </c>
      <c r="L10" s="4">
        <v>43677</v>
      </c>
      <c r="M10" s="4">
        <v>43678</v>
      </c>
      <c r="N10" s="4">
        <v>43694</v>
      </c>
      <c r="O10" s="4">
        <v>43701</v>
      </c>
      <c r="P10" s="5" t="s">
        <v>222</v>
      </c>
    </row>
    <row r="11" spans="1:16" s="2" customFormat="1">
      <c r="A11" s="3" t="s">
        <v>26</v>
      </c>
      <c r="B11" s="3" t="s">
        <v>27</v>
      </c>
      <c r="C11" s="3"/>
      <c r="D11" s="3">
        <v>5</v>
      </c>
      <c r="E11" s="3">
        <v>7</v>
      </c>
      <c r="F11" s="3"/>
      <c r="G11" s="3">
        <v>6</v>
      </c>
      <c r="H11" s="3"/>
      <c r="I11" s="3"/>
      <c r="J11" s="3"/>
      <c r="K11" s="3"/>
      <c r="L11" s="3"/>
      <c r="M11" s="3"/>
      <c r="N11" s="3">
        <v>6</v>
      </c>
      <c r="O11" s="3"/>
      <c r="P11" s="3">
        <f t="shared" ref="P11:P41" si="0">SUM(C11:O11)</f>
        <v>24</v>
      </c>
    </row>
    <row r="12" spans="1:16" s="2" customFormat="1">
      <c r="A12" s="3" t="s">
        <v>123</v>
      </c>
      <c r="B12" s="3" t="s">
        <v>169</v>
      </c>
      <c r="C12" s="3">
        <v>7</v>
      </c>
      <c r="D12" s="3"/>
      <c r="E12" s="3"/>
      <c r="F12" s="3"/>
      <c r="G12" s="3"/>
      <c r="H12" s="3"/>
      <c r="I12" s="3"/>
      <c r="J12" s="3">
        <v>6</v>
      </c>
      <c r="K12" s="3">
        <v>7</v>
      </c>
      <c r="L12" s="3"/>
      <c r="M12" s="3"/>
      <c r="N12" s="3"/>
      <c r="O12" s="3"/>
      <c r="P12" s="3">
        <f t="shared" si="0"/>
        <v>20</v>
      </c>
    </row>
    <row r="13" spans="1:16" s="2" customFormat="1">
      <c r="A13" s="3" t="s">
        <v>193</v>
      </c>
      <c r="B13" s="3" t="s">
        <v>194</v>
      </c>
      <c r="C13" s="3"/>
      <c r="D13" s="3">
        <f>7+6</f>
        <v>13</v>
      </c>
      <c r="E13" s="3"/>
      <c r="F13" s="3"/>
      <c r="G13" s="3"/>
      <c r="H13" s="3"/>
      <c r="I13" s="3"/>
      <c r="J13" s="3"/>
      <c r="K13" s="3"/>
      <c r="L13" s="3">
        <v>7</v>
      </c>
      <c r="M13" s="3"/>
      <c r="N13" s="3"/>
      <c r="O13" s="3"/>
      <c r="P13" s="3">
        <f t="shared" si="0"/>
        <v>20</v>
      </c>
    </row>
    <row r="14" spans="1:16" s="2" customFormat="1">
      <c r="A14" s="3" t="s">
        <v>18</v>
      </c>
      <c r="B14" s="3" t="s">
        <v>78</v>
      </c>
      <c r="C14" s="3"/>
      <c r="D14" s="3"/>
      <c r="E14" s="3"/>
      <c r="F14" s="3"/>
      <c r="G14" s="3">
        <v>4</v>
      </c>
      <c r="H14" s="3">
        <v>6</v>
      </c>
      <c r="I14" s="3"/>
      <c r="J14" s="3">
        <v>5</v>
      </c>
      <c r="K14" s="3"/>
      <c r="L14" s="3"/>
      <c r="M14" s="3"/>
      <c r="N14" s="3"/>
      <c r="O14" s="3"/>
      <c r="P14" s="3">
        <f t="shared" si="0"/>
        <v>15</v>
      </c>
    </row>
    <row r="15" spans="1:16" s="2" customFormat="1">
      <c r="A15" s="3" t="s">
        <v>48</v>
      </c>
      <c r="B15" s="3" t="s">
        <v>49</v>
      </c>
      <c r="C15" s="3"/>
      <c r="D15" s="3"/>
      <c r="E15" s="3"/>
      <c r="F15" s="3">
        <f>7+7</f>
        <v>14</v>
      </c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14</v>
      </c>
    </row>
    <row r="16" spans="1:16" s="2" customFormat="1">
      <c r="A16" s="3" t="s">
        <v>74</v>
      </c>
      <c r="B16" s="3" t="s">
        <v>77</v>
      </c>
      <c r="C16" s="3"/>
      <c r="D16" s="3"/>
      <c r="E16" s="3"/>
      <c r="F16" s="3"/>
      <c r="G16" s="3"/>
      <c r="H16" s="3">
        <f>7+7</f>
        <v>14</v>
      </c>
      <c r="I16" s="3"/>
      <c r="J16" s="3"/>
      <c r="K16" s="3"/>
      <c r="L16" s="3"/>
      <c r="M16" s="3"/>
      <c r="N16" s="3"/>
      <c r="O16" s="3"/>
      <c r="P16" s="3">
        <f t="shared" si="0"/>
        <v>14</v>
      </c>
    </row>
    <row r="17" spans="1:16" s="2" customFormat="1">
      <c r="A17" s="3" t="s">
        <v>98</v>
      </c>
      <c r="B17" s="3" t="s">
        <v>99</v>
      </c>
      <c r="C17" s="3"/>
      <c r="D17" s="3"/>
      <c r="E17" s="3"/>
      <c r="F17" s="3"/>
      <c r="G17" s="3"/>
      <c r="H17" s="3"/>
      <c r="I17" s="3">
        <v>4</v>
      </c>
      <c r="J17" s="3">
        <v>4</v>
      </c>
      <c r="K17" s="3"/>
      <c r="L17" s="3"/>
      <c r="M17" s="3">
        <v>6</v>
      </c>
      <c r="N17" s="3"/>
      <c r="O17" s="3"/>
      <c r="P17" s="3">
        <f t="shared" si="0"/>
        <v>14</v>
      </c>
    </row>
    <row r="18" spans="1:16" s="2" customFormat="1">
      <c r="A18" s="3" t="s">
        <v>177</v>
      </c>
      <c r="B18" s="3" t="s">
        <v>195</v>
      </c>
      <c r="C18" s="3"/>
      <c r="D18" s="3">
        <f>6+7</f>
        <v>13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13</v>
      </c>
    </row>
    <row r="19" spans="1:16" s="2" customFormat="1">
      <c r="A19" s="3" t="s">
        <v>203</v>
      </c>
      <c r="B19" s="3" t="s">
        <v>204</v>
      </c>
      <c r="C19" s="3"/>
      <c r="D19" s="3"/>
      <c r="E19" s="3"/>
      <c r="F19" s="3"/>
      <c r="G19" s="3">
        <v>7</v>
      </c>
      <c r="H19" s="3"/>
      <c r="I19" s="3"/>
      <c r="J19" s="3"/>
      <c r="K19" s="3">
        <v>6</v>
      </c>
      <c r="L19" s="3"/>
      <c r="M19" s="3"/>
      <c r="N19" s="3"/>
      <c r="O19" s="3"/>
      <c r="P19" s="3">
        <f t="shared" si="0"/>
        <v>13</v>
      </c>
    </row>
    <row r="20" spans="1:16" s="2" customFormat="1">
      <c r="A20" s="3" t="s">
        <v>146</v>
      </c>
      <c r="B20" s="3" t="s">
        <v>147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>5+7</f>
        <v>12</v>
      </c>
      <c r="N20" s="3"/>
      <c r="O20" s="3"/>
      <c r="P20" s="3">
        <f t="shared" si="0"/>
        <v>12</v>
      </c>
    </row>
    <row r="21" spans="1:16" s="2" customFormat="1">
      <c r="A21" s="3" t="s">
        <v>50</v>
      </c>
      <c r="B21" s="3" t="s">
        <v>51</v>
      </c>
      <c r="C21" s="3"/>
      <c r="D21" s="3">
        <v>3</v>
      </c>
      <c r="E21" s="3"/>
      <c r="F21" s="3">
        <v>6</v>
      </c>
      <c r="G21" s="3"/>
      <c r="H21" s="3"/>
      <c r="I21" s="3"/>
      <c r="J21" s="3"/>
      <c r="K21" s="3"/>
      <c r="L21" s="3"/>
      <c r="M21" s="3"/>
      <c r="N21" s="3"/>
      <c r="O21" s="3"/>
      <c r="P21" s="3">
        <f t="shared" si="0"/>
        <v>9</v>
      </c>
    </row>
    <row r="22" spans="1:16" s="2" customFormat="1">
      <c r="A22" s="3" t="s">
        <v>54</v>
      </c>
      <c r="B22" s="3" t="s">
        <v>55</v>
      </c>
      <c r="C22" s="3"/>
      <c r="D22" s="3"/>
      <c r="E22" s="3"/>
      <c r="F22" s="3">
        <f>3+6</f>
        <v>9</v>
      </c>
      <c r="G22" s="3"/>
      <c r="H22" s="3"/>
      <c r="I22" s="3"/>
      <c r="J22" s="3"/>
      <c r="K22" s="3"/>
      <c r="L22" s="3"/>
      <c r="M22" s="3"/>
      <c r="N22" s="3"/>
      <c r="O22" s="3"/>
      <c r="P22" s="3">
        <f t="shared" si="0"/>
        <v>9</v>
      </c>
    </row>
    <row r="23" spans="1:16" s="2" customFormat="1">
      <c r="A23" s="3" t="s">
        <v>82</v>
      </c>
      <c r="B23" s="3" t="s">
        <v>83</v>
      </c>
      <c r="C23" s="3"/>
      <c r="D23" s="3"/>
      <c r="E23" s="3"/>
      <c r="F23" s="3"/>
      <c r="G23" s="3"/>
      <c r="H23" s="3"/>
      <c r="I23" s="3">
        <v>7</v>
      </c>
      <c r="J23" s="3"/>
      <c r="K23" s="3"/>
      <c r="L23" s="3"/>
      <c r="M23" s="3"/>
      <c r="N23" s="3"/>
      <c r="O23" s="3"/>
      <c r="P23" s="3">
        <f t="shared" si="0"/>
        <v>7</v>
      </c>
    </row>
    <row r="24" spans="1:16" s="2" customFormat="1">
      <c r="A24" s="3" t="s">
        <v>121</v>
      </c>
      <c r="B24" s="3" t="s">
        <v>122</v>
      </c>
      <c r="C24" s="3"/>
      <c r="D24" s="3"/>
      <c r="E24" s="3"/>
      <c r="F24" s="3"/>
      <c r="G24" s="3"/>
      <c r="H24" s="3"/>
      <c r="I24" s="3"/>
      <c r="J24" s="3">
        <v>7</v>
      </c>
      <c r="K24" s="3"/>
      <c r="L24" s="3"/>
      <c r="M24" s="3"/>
      <c r="N24" s="3"/>
      <c r="O24" s="3"/>
      <c r="P24" s="3">
        <f t="shared" si="0"/>
        <v>7</v>
      </c>
    </row>
    <row r="25" spans="1:16" s="2" customFormat="1">
      <c r="A25" s="3" t="s">
        <v>133</v>
      </c>
      <c r="B25" s="3" t="s">
        <v>143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7</v>
      </c>
      <c r="N25" s="3"/>
      <c r="O25" s="3"/>
      <c r="P25" s="3">
        <f t="shared" si="0"/>
        <v>7</v>
      </c>
    </row>
    <row r="26" spans="1:16" s="2" customFormat="1">
      <c r="A26" s="3" t="s">
        <v>220</v>
      </c>
      <c r="B26" s="3" t="s">
        <v>221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7</v>
      </c>
      <c r="O26" s="3"/>
      <c r="P26" s="3">
        <f t="shared" si="0"/>
        <v>7</v>
      </c>
    </row>
    <row r="27" spans="1:16" s="2" customFormat="1">
      <c r="A27" s="3" t="s">
        <v>58</v>
      </c>
      <c r="B27" s="3" t="s">
        <v>59</v>
      </c>
      <c r="C27" s="3"/>
      <c r="D27" s="3"/>
      <c r="E27" s="3"/>
      <c r="F27" s="3">
        <f>1+5</f>
        <v>6</v>
      </c>
      <c r="G27" s="3"/>
      <c r="H27" s="3"/>
      <c r="I27" s="3"/>
      <c r="J27" s="3"/>
      <c r="K27" s="3"/>
      <c r="L27" s="3"/>
      <c r="M27" s="3"/>
      <c r="N27" s="3"/>
      <c r="O27" s="3"/>
      <c r="P27" s="3">
        <f t="shared" si="0"/>
        <v>6</v>
      </c>
    </row>
    <row r="28" spans="1:16" s="2" customFormat="1">
      <c r="A28" s="3" t="s">
        <v>96</v>
      </c>
      <c r="B28" s="3" t="s">
        <v>97</v>
      </c>
      <c r="C28" s="3"/>
      <c r="D28" s="3"/>
      <c r="E28" s="3"/>
      <c r="F28" s="3"/>
      <c r="G28" s="3"/>
      <c r="H28" s="3"/>
      <c r="I28" s="3">
        <v>6</v>
      </c>
      <c r="J28" s="3"/>
      <c r="K28" s="3"/>
      <c r="L28" s="3"/>
      <c r="M28" s="3"/>
      <c r="N28" s="3"/>
      <c r="O28" s="3"/>
      <c r="P28" s="3">
        <f t="shared" si="0"/>
        <v>6</v>
      </c>
    </row>
    <row r="29" spans="1:16" s="2" customFormat="1">
      <c r="A29" s="3" t="s">
        <v>159</v>
      </c>
      <c r="B29" s="3" t="s">
        <v>160</v>
      </c>
      <c r="C29" s="3">
        <v>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 t="shared" si="0"/>
        <v>6</v>
      </c>
    </row>
    <row r="30" spans="1:16" s="2" customFormat="1">
      <c r="A30" s="3" t="s">
        <v>213</v>
      </c>
      <c r="B30" s="3" t="s">
        <v>214</v>
      </c>
      <c r="C30" s="3"/>
      <c r="D30" s="3"/>
      <c r="E30" s="3"/>
      <c r="F30" s="3"/>
      <c r="G30" s="3"/>
      <c r="H30" s="3"/>
      <c r="I30" s="3"/>
      <c r="J30" s="3"/>
      <c r="K30" s="3"/>
      <c r="L30" s="3">
        <v>6</v>
      </c>
      <c r="M30" s="3"/>
      <c r="N30" s="3"/>
      <c r="O30" s="3"/>
      <c r="P30" s="3">
        <f t="shared" si="0"/>
        <v>6</v>
      </c>
    </row>
    <row r="31" spans="1:16" s="2" customFormat="1">
      <c r="A31" s="3" t="s">
        <v>52</v>
      </c>
      <c r="B31" s="3" t="s">
        <v>53</v>
      </c>
      <c r="C31" s="3"/>
      <c r="D31" s="3"/>
      <c r="E31" s="3"/>
      <c r="F31" s="3">
        <v>5</v>
      </c>
      <c r="G31" s="3"/>
      <c r="H31" s="3"/>
      <c r="I31" s="3"/>
      <c r="J31" s="3"/>
      <c r="K31" s="3"/>
      <c r="L31" s="3"/>
      <c r="M31" s="3"/>
      <c r="N31" s="3"/>
      <c r="O31" s="3"/>
      <c r="P31" s="3">
        <f t="shared" si="0"/>
        <v>5</v>
      </c>
    </row>
    <row r="32" spans="1:16" s="2" customFormat="1">
      <c r="A32" s="3" t="s">
        <v>86</v>
      </c>
      <c r="B32" s="3" t="s">
        <v>87</v>
      </c>
      <c r="C32" s="3"/>
      <c r="D32" s="3"/>
      <c r="E32" s="3"/>
      <c r="F32" s="3"/>
      <c r="G32" s="3"/>
      <c r="H32" s="3"/>
      <c r="I32" s="3">
        <v>5</v>
      </c>
      <c r="J32" s="3"/>
      <c r="K32" s="3"/>
      <c r="L32" s="3"/>
      <c r="M32" s="3"/>
      <c r="N32" s="3"/>
      <c r="O32" s="3"/>
      <c r="P32" s="3">
        <f t="shared" si="0"/>
        <v>5</v>
      </c>
    </row>
    <row r="33" spans="1:16" s="2" customFormat="1">
      <c r="A33" s="3" t="s">
        <v>144</v>
      </c>
      <c r="B33" s="3" t="s">
        <v>170</v>
      </c>
      <c r="C33" s="3">
        <v>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f t="shared" si="0"/>
        <v>5</v>
      </c>
    </row>
    <row r="34" spans="1:16" s="2" customFormat="1">
      <c r="A34" s="3" t="s">
        <v>201</v>
      </c>
      <c r="B34" s="3" t="s">
        <v>202</v>
      </c>
      <c r="C34" s="3"/>
      <c r="D34" s="3"/>
      <c r="E34" s="3"/>
      <c r="F34" s="3"/>
      <c r="G34" s="3">
        <v>5</v>
      </c>
      <c r="H34" s="3"/>
      <c r="I34" s="3"/>
      <c r="J34" s="3"/>
      <c r="K34" s="3"/>
      <c r="L34" s="3"/>
      <c r="M34" s="3"/>
      <c r="N34" s="3"/>
      <c r="O34" s="3"/>
      <c r="P34" s="3">
        <f t="shared" si="0"/>
        <v>5</v>
      </c>
    </row>
    <row r="35" spans="1:16" s="2" customFormat="1">
      <c r="A35" s="3" t="s">
        <v>44</v>
      </c>
      <c r="B35" s="3" t="s">
        <v>45</v>
      </c>
      <c r="C35" s="3"/>
      <c r="D35" s="3"/>
      <c r="E35" s="3"/>
      <c r="F35" s="3">
        <v>4</v>
      </c>
      <c r="G35" s="3"/>
      <c r="H35" s="3"/>
      <c r="I35" s="3"/>
      <c r="J35" s="3"/>
      <c r="K35" s="3"/>
      <c r="L35" s="3"/>
      <c r="M35" s="3"/>
      <c r="N35" s="3"/>
      <c r="O35" s="3"/>
      <c r="P35" s="3">
        <f t="shared" si="0"/>
        <v>4</v>
      </c>
    </row>
    <row r="36" spans="1:16" s="2" customFormat="1">
      <c r="A36" s="3" t="s">
        <v>52</v>
      </c>
      <c r="B36" s="3" t="s">
        <v>196</v>
      </c>
      <c r="C36" s="3"/>
      <c r="D36" s="3">
        <v>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>
        <f t="shared" si="0"/>
        <v>4</v>
      </c>
    </row>
    <row r="37" spans="1:16" s="2" customFormat="1">
      <c r="A37" s="3" t="s">
        <v>94</v>
      </c>
      <c r="B37" s="3" t="s">
        <v>95</v>
      </c>
      <c r="C37" s="3"/>
      <c r="D37" s="3"/>
      <c r="E37" s="3"/>
      <c r="F37" s="3"/>
      <c r="G37" s="3"/>
      <c r="H37" s="3"/>
      <c r="I37" s="3">
        <v>3</v>
      </c>
      <c r="J37" s="3"/>
      <c r="K37" s="3"/>
      <c r="L37" s="3"/>
      <c r="M37" s="3"/>
      <c r="N37" s="3"/>
      <c r="O37" s="3"/>
      <c r="P37" s="3">
        <f t="shared" si="0"/>
        <v>3</v>
      </c>
    </row>
    <row r="38" spans="1:16" s="2" customFormat="1">
      <c r="A38" s="3" t="s">
        <v>118</v>
      </c>
      <c r="B38" s="3" t="s">
        <v>117</v>
      </c>
      <c r="C38" s="3"/>
      <c r="D38" s="3"/>
      <c r="E38" s="3"/>
      <c r="F38" s="3"/>
      <c r="G38" s="3"/>
      <c r="H38" s="3"/>
      <c r="I38" s="3"/>
      <c r="J38" s="3">
        <v>3</v>
      </c>
      <c r="K38" s="3"/>
      <c r="L38" s="3"/>
      <c r="M38" s="3"/>
      <c r="N38" s="3"/>
      <c r="O38" s="3"/>
      <c r="P38" s="3">
        <f t="shared" si="0"/>
        <v>3</v>
      </c>
    </row>
    <row r="39" spans="1:16" s="2" customFormat="1">
      <c r="A39" s="3" t="s">
        <v>56</v>
      </c>
      <c r="B39" s="3" t="s">
        <v>57</v>
      </c>
      <c r="C39" s="3"/>
      <c r="D39" s="3"/>
      <c r="E39" s="3"/>
      <c r="F39" s="3">
        <v>2</v>
      </c>
      <c r="G39" s="3"/>
      <c r="H39" s="3"/>
      <c r="I39" s="3"/>
      <c r="J39" s="3"/>
      <c r="K39" s="3"/>
      <c r="L39" s="3"/>
      <c r="M39" s="3"/>
      <c r="N39" s="3"/>
      <c r="O39" s="3"/>
      <c r="P39" s="3">
        <f t="shared" si="0"/>
        <v>2</v>
      </c>
    </row>
    <row r="40" spans="1:16" s="2" customFormat="1">
      <c r="A40" s="3" t="s">
        <v>119</v>
      </c>
      <c r="B40" s="3" t="s">
        <v>120</v>
      </c>
      <c r="C40" s="3"/>
      <c r="D40" s="3"/>
      <c r="E40" s="3"/>
      <c r="F40" s="3"/>
      <c r="G40" s="3"/>
      <c r="H40" s="3"/>
      <c r="I40" s="3"/>
      <c r="J40" s="3">
        <v>2</v>
      </c>
      <c r="K40" s="3"/>
      <c r="L40" s="3"/>
      <c r="M40" s="3"/>
      <c r="N40" s="3"/>
      <c r="O40" s="3"/>
      <c r="P40" s="3">
        <f t="shared" si="0"/>
        <v>2</v>
      </c>
    </row>
    <row r="41" spans="1:16" s="2" customFormat="1">
      <c r="A41" s="3" t="s">
        <v>124</v>
      </c>
      <c r="B41" s="3" t="s">
        <v>125</v>
      </c>
      <c r="C41" s="3"/>
      <c r="D41" s="3"/>
      <c r="E41" s="3"/>
      <c r="F41" s="3"/>
      <c r="G41" s="3"/>
      <c r="H41" s="3"/>
      <c r="I41" s="3"/>
      <c r="J41" s="3">
        <v>1</v>
      </c>
      <c r="K41" s="3"/>
      <c r="L41" s="3"/>
      <c r="M41" s="3"/>
      <c r="N41" s="3"/>
      <c r="O41" s="3"/>
      <c r="P41" s="3">
        <f t="shared" si="0"/>
        <v>1</v>
      </c>
    </row>
  </sheetData>
  <sortState ref="A2:P32">
    <sortCondition descending="1" ref="P2:P3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C25" sqref="C24:C25"/>
    </sheetView>
  </sheetViews>
  <sheetFormatPr defaultColWidth="11.42578125" defaultRowHeight="15"/>
  <cols>
    <col min="1" max="1" width="16.5703125" customWidth="1"/>
    <col min="2" max="2" width="20.85546875" customWidth="1"/>
  </cols>
  <sheetData>
    <row r="1" spans="1:16" ht="19.5">
      <c r="A1" s="10"/>
      <c r="B1" s="11" t="s">
        <v>229</v>
      </c>
      <c r="C1" s="10"/>
      <c r="D1" s="10"/>
    </row>
    <row r="2" spans="1:16">
      <c r="A2" s="10"/>
      <c r="B2" s="10"/>
      <c r="C2" s="10"/>
      <c r="D2" s="10"/>
    </row>
    <row r="3" spans="1:16" ht="19.5">
      <c r="A3" s="10"/>
      <c r="B3" s="12" t="s">
        <v>226</v>
      </c>
      <c r="C3" s="10"/>
      <c r="D3" s="10"/>
    </row>
    <row r="4" spans="1:16">
      <c r="A4" s="10"/>
      <c r="B4" s="10"/>
      <c r="C4" s="10"/>
      <c r="D4" s="10"/>
    </row>
    <row r="5" spans="1:16">
      <c r="A5" s="10"/>
      <c r="B5" s="10"/>
      <c r="C5" s="10"/>
      <c r="D5" s="10"/>
    </row>
    <row r="6" spans="1:16">
      <c r="A6" s="10"/>
      <c r="B6" s="10"/>
      <c r="C6" s="10"/>
      <c r="D6" s="10"/>
    </row>
    <row r="7" spans="1:16" ht="18.75">
      <c r="A7" s="13" t="s">
        <v>224</v>
      </c>
      <c r="B7" s="14"/>
      <c r="C7" s="15"/>
      <c r="D7" s="15"/>
      <c r="E7" s="15"/>
      <c r="F7" s="14"/>
      <c r="G7" s="14"/>
      <c r="H7" s="16"/>
      <c r="I7" s="16"/>
      <c r="J7" s="16"/>
    </row>
    <row r="8" spans="1:16" ht="18.75">
      <c r="A8" s="13" t="s">
        <v>225</v>
      </c>
      <c r="B8" s="14"/>
      <c r="C8" s="15"/>
      <c r="D8" s="15"/>
      <c r="E8" s="15"/>
      <c r="F8" s="14"/>
      <c r="G8" s="14"/>
      <c r="H8" s="16"/>
      <c r="I8" s="16"/>
      <c r="J8" s="16"/>
    </row>
    <row r="9" spans="1:16" ht="18.75">
      <c r="A9" s="13"/>
      <c r="B9" s="14"/>
      <c r="C9" s="15"/>
      <c r="D9" s="15"/>
      <c r="E9" s="15"/>
      <c r="F9" s="14"/>
      <c r="G9" s="14"/>
      <c r="H9" s="16"/>
      <c r="I9" s="16"/>
      <c r="J9" s="16"/>
    </row>
    <row r="10" spans="1:16" s="2" customFormat="1">
      <c r="A10" s="6" t="s">
        <v>130</v>
      </c>
      <c r="B10" s="3"/>
      <c r="C10" s="4">
        <v>43575</v>
      </c>
      <c r="D10" s="4">
        <v>43604</v>
      </c>
      <c r="E10" s="4">
        <v>43607</v>
      </c>
      <c r="F10" s="4">
        <v>43625</v>
      </c>
      <c r="G10" s="4">
        <v>43628</v>
      </c>
      <c r="H10" s="4">
        <v>43643</v>
      </c>
      <c r="I10" s="4">
        <v>43645</v>
      </c>
      <c r="J10" s="4">
        <v>43656</v>
      </c>
      <c r="K10" s="4">
        <v>43666</v>
      </c>
      <c r="L10" s="4">
        <v>43677</v>
      </c>
      <c r="M10" s="4">
        <v>43678</v>
      </c>
      <c r="N10" s="4">
        <v>43694</v>
      </c>
      <c r="O10" s="4">
        <v>43701</v>
      </c>
      <c r="P10" s="5" t="s">
        <v>222</v>
      </c>
    </row>
    <row r="11" spans="1:16" s="2" customFormat="1">
      <c r="A11" s="3" t="s">
        <v>18</v>
      </c>
      <c r="B11" s="3" t="s">
        <v>78</v>
      </c>
      <c r="C11" s="3"/>
      <c r="D11" s="3"/>
      <c r="E11" s="3"/>
      <c r="F11" s="3"/>
      <c r="G11" s="3">
        <v>6</v>
      </c>
      <c r="H11" s="3">
        <v>6</v>
      </c>
      <c r="I11" s="3"/>
      <c r="J11" s="3">
        <v>5</v>
      </c>
      <c r="K11" s="3"/>
      <c r="L11" s="3"/>
      <c r="M11" s="3"/>
      <c r="N11" s="3"/>
      <c r="O11" s="3"/>
      <c r="P11" s="3">
        <f t="shared" ref="P11:P16" si="0">SUM(C11:O11)</f>
        <v>17</v>
      </c>
    </row>
    <row r="12" spans="1:16" s="2" customFormat="1">
      <c r="A12" s="3" t="s">
        <v>123</v>
      </c>
      <c r="B12" s="3" t="s">
        <v>126</v>
      </c>
      <c r="C12" s="3"/>
      <c r="D12" s="3"/>
      <c r="E12" s="3"/>
      <c r="F12" s="3"/>
      <c r="G12" s="3"/>
      <c r="H12" s="3"/>
      <c r="I12" s="3"/>
      <c r="J12" s="3">
        <v>6</v>
      </c>
      <c r="K12" s="3">
        <v>7</v>
      </c>
      <c r="L12" s="3"/>
      <c r="M12" s="3"/>
      <c r="N12" s="3"/>
      <c r="O12" s="3"/>
      <c r="P12" s="3">
        <f t="shared" si="0"/>
        <v>13</v>
      </c>
    </row>
    <row r="13" spans="1:16" s="2" customFormat="1">
      <c r="A13" s="3" t="s">
        <v>203</v>
      </c>
      <c r="B13" s="3" t="s">
        <v>204</v>
      </c>
      <c r="C13" s="3"/>
      <c r="D13" s="3"/>
      <c r="E13" s="3"/>
      <c r="F13" s="3"/>
      <c r="G13" s="3">
        <v>7</v>
      </c>
      <c r="H13" s="3"/>
      <c r="I13" s="3"/>
      <c r="J13" s="3"/>
      <c r="K13" s="3">
        <v>6</v>
      </c>
      <c r="L13" s="3"/>
      <c r="M13" s="3"/>
      <c r="N13" s="3"/>
      <c r="O13" s="3"/>
      <c r="P13" s="3">
        <f t="shared" si="0"/>
        <v>13</v>
      </c>
    </row>
    <row r="14" spans="1:16" s="2" customFormat="1">
      <c r="A14" s="3" t="s">
        <v>121</v>
      </c>
      <c r="B14" s="3" t="s">
        <v>122</v>
      </c>
      <c r="C14" s="3"/>
      <c r="D14" s="3"/>
      <c r="E14" s="3"/>
      <c r="F14" s="3"/>
      <c r="G14" s="3"/>
      <c r="H14" s="3"/>
      <c r="I14" s="3"/>
      <c r="J14" s="3">
        <v>7</v>
      </c>
      <c r="K14" s="3"/>
      <c r="L14" s="3"/>
      <c r="M14" s="3"/>
      <c r="N14" s="3"/>
      <c r="O14" s="3"/>
      <c r="P14" s="3">
        <f t="shared" si="0"/>
        <v>7</v>
      </c>
    </row>
    <row r="15" spans="1:16" s="2" customFormat="1">
      <c r="A15" s="3" t="s">
        <v>148</v>
      </c>
      <c r="B15" s="3" t="s">
        <v>99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6</v>
      </c>
      <c r="N15" s="3"/>
      <c r="O15" s="3"/>
      <c r="P15" s="3">
        <f t="shared" si="0"/>
        <v>6</v>
      </c>
    </row>
    <row r="16" spans="1:16" s="2" customFormat="1">
      <c r="A16" s="3" t="s">
        <v>197</v>
      </c>
      <c r="B16" s="3" t="s">
        <v>198</v>
      </c>
      <c r="C16" s="3"/>
      <c r="D16" s="3">
        <v>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5</v>
      </c>
    </row>
  </sheetData>
  <sortState ref="A2:P7">
    <sortCondition descending="1" ref="P2:P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Prelim</vt:lpstr>
      <vt:lpstr>Novice</vt:lpstr>
      <vt:lpstr>Elementary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</cp:lastModifiedBy>
  <dcterms:created xsi:type="dcterms:W3CDTF">2019-08-15T19:07:47Z</dcterms:created>
  <dcterms:modified xsi:type="dcterms:W3CDTF">2019-08-20T10:15:53Z</dcterms:modified>
</cp:coreProperties>
</file>